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5CC56E-9B9D-41CC-B785-475A608470C9}" xr6:coauthVersionLast="47" xr6:coauthVersionMax="47" xr10:uidLastSave="{00000000-0000-0000-0000-000000000000}"/>
  <bookViews>
    <workbookView xWindow="-120" yWindow="-120" windowWidth="21840" windowHeight="13140" firstSheet="7" activeTab="11" xr2:uid="{00000000-000D-0000-FFFF-FFFF00000000}"/>
  </bookViews>
  <sheets>
    <sheet name="สรุปโครงการ" sheetId="18" r:id="rId1"/>
    <sheet name="1.จปฐ." sheetId="23" r:id="rId2"/>
    <sheet name="1.จปฐ.2" sheetId="35" r:id="rId3"/>
    <sheet name="2.ศอช.ต" sheetId="3" r:id="rId4"/>
    <sheet name="3.ผู้นำ" sheetId="33" r:id="rId5"/>
    <sheet name="4.กองทุนชุมชน" sheetId="24" r:id="rId6"/>
    <sheet name="5.ศจพ.อาชีพ" sheetId="25" r:id="rId7"/>
    <sheet name="6.พัฒนา มศพ." sheetId="26" r:id="rId8"/>
    <sheet name="7.พัฒนา มศพ.โคก.." sheetId="28" r:id="rId9"/>
    <sheet name="8.ศรช.มศพ." sheetId="30" r:id="rId10"/>
    <sheet name="9.การออม" sheetId="29" r:id="rId11"/>
    <sheet name="10.ศูนย์จัดการ" sheetId="7" r:id="rId12"/>
    <sheet name="11.ศจพ." sheetId="31" r:id="rId13"/>
    <sheet name="12.ผปก.4.0" sheetId="34" r:id="rId14"/>
    <sheet name="13.KBO" sheetId="10" r:id="rId15"/>
    <sheet name="14.ตลาดนัด" sheetId="15" r:id="rId16"/>
    <sheet name="15.กองทุนแม่" sheetId="8" r:id="rId17"/>
    <sheet name="16.ชุมชนธรรมาภิบาล" sheetId="16" r:id="rId18"/>
    <sheet name="สิ่งที่ส่งมาด้วย 3" sheetId="17" r:id="rId19"/>
  </sheets>
  <definedNames>
    <definedName name="_xlnm.Print_Titles" localSheetId="0">สรุปโครงการ!$4:$5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1" l="1"/>
  <c r="C20" i="31"/>
  <c r="D19" i="31"/>
  <c r="C19" i="31"/>
  <c r="D18" i="31"/>
  <c r="C18" i="31"/>
  <c r="D17" i="31"/>
  <c r="C17" i="31"/>
  <c r="D16" i="31"/>
  <c r="C16" i="31"/>
  <c r="D15" i="31"/>
  <c r="C15" i="31"/>
  <c r="D14" i="31"/>
  <c r="C14" i="31"/>
  <c r="D13" i="31"/>
  <c r="C13" i="31"/>
  <c r="D12" i="31"/>
  <c r="C12" i="31"/>
  <c r="B23" i="23"/>
  <c r="C22" i="23"/>
  <c r="C21" i="23"/>
  <c r="C20" i="23"/>
  <c r="C19" i="23"/>
  <c r="C18" i="23"/>
  <c r="C17" i="23"/>
  <c r="C16" i="23"/>
  <c r="C15" i="23"/>
  <c r="C14" i="23"/>
  <c r="L23" i="24"/>
  <c r="L22" i="24"/>
  <c r="L21" i="24"/>
  <c r="L20" i="24"/>
  <c r="L19" i="24"/>
  <c r="L18" i="24"/>
  <c r="L17" i="24"/>
  <c r="L16" i="24"/>
  <c r="L15" i="24"/>
  <c r="L14" i="24"/>
  <c r="L13" i="24"/>
  <c r="C23" i="23" l="1"/>
  <c r="F23" i="23" l="1"/>
</calcChain>
</file>

<file path=xl/sharedStrings.xml><?xml version="1.0" encoding="utf-8"?>
<sst xmlns="http://schemas.openxmlformats.org/spreadsheetml/2006/main" count="1294" uniqueCount="327">
  <si>
    <t>อำเภอ</t>
  </si>
  <si>
    <t>งบประมาณ</t>
  </si>
  <si>
    <t>จังหวัด</t>
  </si>
  <si>
    <t>เมืองพะเยา</t>
  </si>
  <si>
    <t>จุน</t>
  </si>
  <si>
    <t>เชียงคำ</t>
  </si>
  <si>
    <t>เชียงม่วน</t>
  </si>
  <si>
    <t>ดอกคำใต้</t>
  </si>
  <si>
    <t>ปง</t>
  </si>
  <si>
    <t>แม่ใจ</t>
  </si>
  <si>
    <t>ภูซาง</t>
  </si>
  <si>
    <t>ภูกามยาว</t>
  </si>
  <si>
    <t>รวม</t>
  </si>
  <si>
    <t>แผนงานบูรณาการพัฒนาและส่งเสริมเศรษฐกิจฐานราก</t>
  </si>
  <si>
    <t>พะเยา</t>
  </si>
  <si>
    <t>ตำบล</t>
  </si>
  <si>
    <t>หมู่บ้าน</t>
  </si>
  <si>
    <t>พัฒนาหมู่บ้านเศรษฐกิจพอเพียง</t>
  </si>
  <si>
    <t>เสริมสร้างกระบวนการบริหารจัดการชุมชน</t>
  </si>
  <si>
    <t>แห่ง</t>
  </si>
  <si>
    <t xml:space="preserve">งบประมาณ </t>
  </si>
  <si>
    <t>ครั้ง</t>
  </si>
  <si>
    <t>คน</t>
  </si>
  <si>
    <t>ผลิตภัณฑ์</t>
  </si>
  <si>
    <t>ตลาดนัดคนไทยยิ้มได้</t>
  </si>
  <si>
    <t>จังหวัดพะเยา</t>
  </si>
  <si>
    <t>ที่</t>
  </si>
  <si>
    <t>กิจกรรม/โครงการ</t>
  </si>
  <si>
    <t xml:space="preserve">พื้นที่ดำเนินการ </t>
  </si>
  <si>
    <t>บ้าน</t>
  </si>
  <si>
    <t>หมู่ที่</t>
  </si>
  <si>
    <t>เป้าหมาย</t>
  </si>
  <si>
    <t>ระยะเวลาดำเนินการ</t>
  </si>
  <si>
    <t>ไตรมาส</t>
  </si>
  <si>
    <t>หมายเหตุ</t>
  </si>
  <si>
    <t>งบประมาณ 
(บาท)</t>
  </si>
  <si>
    <t>หมายเหตุ : สามารถเพิ่มเติมช่องข้อมูลได้ตามความเหมาะสม</t>
  </si>
  <si>
    <t>กิจกรรมหลัก : .......................................................</t>
  </si>
  <si>
    <t>แผนงาน :............................................................................</t>
  </si>
  <si>
    <t>ผลผลิต/โครงการ : .................................................................</t>
  </si>
  <si>
    <t>จังหวัด/อำเภอ</t>
  </si>
  <si>
    <t>หน่วยดำเนินการ</t>
  </si>
  <si>
    <t>กลุ่มเป้าหมาย</t>
  </si>
  <si>
    <t>ดำเนินการ</t>
  </si>
  <si>
    <t>/</t>
  </si>
  <si>
    <t>สพจ.</t>
  </si>
  <si>
    <t>สพอ.</t>
  </si>
  <si>
    <t>สพจ./สพอ.</t>
  </si>
  <si>
    <t>รวมเป็นเงิน</t>
  </si>
  <si>
    <t xml:space="preserve">สรุปทะเบียนการจัดสรรงบประมาณกิจกรรมตามแผนปฏิบัติงานและแผนการใช้จ่ายงบประมาณ </t>
  </si>
  <si>
    <t>งบประมาณ (บาท)</t>
  </si>
  <si>
    <t xml:space="preserve"> </t>
  </si>
  <si>
    <t xml:space="preserve"> /</t>
  </si>
  <si>
    <t>แผนงานยุทธศาสตร์เสริมสร้างพลังทางสังคม</t>
  </si>
  <si>
    <t>การบริหารการจัดเก็บและใช้ประโยชน์ข้อมูลเพื่อการพัฒนาชุมชน</t>
  </si>
  <si>
    <t xml:space="preserve">ทะเบียนการจัดสรรงบประมาณกิจกรรมตามแผนการปฏิบัติงานและแผนการใช้จ่ายงบประมาณ ประจำปีงบประมาณ พ.ศ. ๒๕๖๖ </t>
  </si>
  <si>
    <t>สนับสนุนการดำเนินงานโครงการการบริหารการจัดเก็บฯ ระดับอำเภอ</t>
  </si>
  <si>
    <t>กิจกรรมหลัก : การจัดการฐานข้อมูลเพื่อการพัฒนาชุมชน</t>
  </si>
  <si>
    <t>กิจกรรมหลัก : ส่งเสริมและพัฒนาอาชีพ</t>
  </si>
  <si>
    <t>ส่งเสริมการขจัดความยากจนและพัฒนาอาชีพ</t>
  </si>
  <si>
    <t>พัฒนากลไกการขับเคลื่อนการขจัดความยากจน</t>
  </si>
  <si>
    <t>กิจกรรมหลัก : พัฒนาหมู่บ้านเศรษฐกิจพอเพียง</t>
  </si>
  <si>
    <t>ขนาด ๑ ไร่</t>
  </si>
  <si>
    <t>ขนาด ๓ ไร่</t>
  </si>
  <si>
    <t xml:space="preserve"> -</t>
  </si>
  <si>
    <t>กิจกรรมหลัก : ส่งเสริมการออมและพัฒนาทักษะการบริหารจัดการทางการเงินของครอบครัวและชุมชน</t>
  </si>
  <si>
    <t xml:space="preserve">   </t>
  </si>
  <si>
    <t>กิจกรรมหลัก : พัฒนาช่องทางการตลาด</t>
  </si>
  <si>
    <t>รวมเป็นเงินงบประมาณทั้งสิ้น (บาท)</t>
  </si>
  <si>
    <t>๔๐ คน</t>
  </si>
  <si>
    <t>สนับสนุนการดำเนินงานโครงการการบริหารการจัดเก็บฯ ระดับจังหวัด</t>
  </si>
  <si>
    <t>โครงการ/กิจกรรม</t>
  </si>
  <si>
    <t xml:space="preserve">ประจำปีงบประมาณ พ.ศ. 256๗ ไตรมาสที่ ๓ - ๔ (เดือนพฤษภาคม - เดือนกันยายน) </t>
  </si>
  <si>
    <t>ตรวจสอบและรับรองคุณภาพข้อมูล จปฐ. ระดับหมู่บ้าน</t>
  </si>
  <si>
    <t>นำเสนอผลการจัดเก็บและรับรองคุณภาพข้อมูล จปฐ. ระดับองค์กรปกครอง
ส่วนท้องถิ่น</t>
  </si>
  <si>
    <t>นำเสนอผลการจัดเก็บและรับรองคุณภาพข้อมูล จปฐ. ระดับอำเภอ</t>
  </si>
  <si>
    <t>นำเสนอผลการจัดเก็บและรับรองคุณภาพข้อมูล จปฐ. ระดับจังหวัด</t>
  </si>
  <si>
    <t>ไตรมาส ๓</t>
  </si>
  <si>
    <t>ไตรมาส ๔</t>
  </si>
  <si>
    <t xml:space="preserve">71 แห่ง </t>
  </si>
  <si>
    <t>20 คน</t>
  </si>
  <si>
    <t>ประชุมเชิงปฏิบัติการส่งเสริมการขับเคลื่อนกิจกรรมตามแผนพัฒนาตำบล</t>
  </si>
  <si>
    <t>สนับสนุนการขับเคลื่อนกิจกรรมตามแผนพัฒนาตำบล</t>
  </si>
  <si>
    <t>๙ อำเภอ</t>
  </si>
  <si>
    <t xml:space="preserve">เสริมสร้างและพัฒนาผู้นำการเปลี่ยนแปลง จัดมหกรรมแสดงผลการสำเร็จของผู้นำการเปลี่ยนแปลง จัดเวทีถอดบทเรียนความสำเร็จ </t>
  </si>
  <si>
    <t>๑๐ ตำบล</t>
  </si>
  <si>
    <t>๑ รุ่น/๔๕ คน</t>
  </si>
  <si>
    <t>ส่งเสริมและสนับสนุนกิจกรรมอนุรักษ์พันธุกรรมพืช ตามโครงการอนุรักษ์พันธุ์กรรมพืชอันเนื่องมาจากพระราชดำริ สมเด็จพระเทพรัตนราชสุดา ฯ สยามบรมราชกุมารี ฯ(อพ.สพ.)</t>
  </si>
  <si>
    <t>๑ แห่ง</t>
  </si>
  <si>
    <t xml:space="preserve">ตรวจสุขภาพทางการเงินและเสริมสร้างศักยภาพกองทุนชุมชนตามหลักธรรมาภิบาล </t>
  </si>
  <si>
    <t>๑๔๗ ครั้ง</t>
  </si>
  <si>
    <t>๒๙๓ ครั้ง</t>
  </si>
  <si>
    <t>พัฒนากลไกการขับเคลื่อนการขจัดความยากจน สนับสนุนกิจกรรมตามแผนขับเคลื่อนการขจัดความยากจนขององค์กรสตรี</t>
  </si>
  <si>
    <t>๔ อำเภอ</t>
  </si>
  <si>
    <t>๕ อำเภอ</t>
  </si>
  <si>
    <t>ฝึกอบรมอาชีพผู้สูงอายุวัยต้นตามแนวทางการสร้างสัมมาชีพชุมชน</t>
  </si>
  <si>
    <t>๖ อำเภอ/๖๐ คน</t>
  </si>
  <si>
    <t>๓ อำเภอ/๓๐ คน</t>
  </si>
  <si>
    <t xml:space="preserve">การขับเคลื่อนกิจกรรมต่อยอดและขยายผลการน้อมนำแนวพระราชดำริของสมเด็จพระกนิษฐาธิราชเจ้า กรมสมเด็จพระเทพรัตนราชสุดา ฯ สยามบรมราชกุมารี สู่ปฏิบัติการปลูกผักสวนครัว เพื่อสร้างความมั่นคงทางอาหาร </t>
  </si>
  <si>
    <t>สนับสนุนการขับเคลื่อนกิจกรรมพัฒนาชุมชนดีเด่น</t>
  </si>
  <si>
    <t>๑ ตำบล</t>
  </si>
  <si>
    <t>๕ หมู่บ้าน</t>
  </si>
  <si>
    <t>๓ แห่ง</t>
  </si>
  <si>
    <t>สนับสนุนการพัฒนาศูนย์เรียนรู้ทฤษฎีใหม่รูปแบบ "โคก หนอง นา" ระดับหมู่บ้าน พัฒนาศูนย์เรียนรู้ทฤษฎีหม่รูปแบบ "โคก หนอง นา" ระดับหมู่บ้านขนาด ๑ ไร่ (ค่าควบคุมงาน)</t>
  </si>
  <si>
    <t>๒ แห่ง</t>
  </si>
  <si>
    <t>สนับสนุนการพัฒนาศูนย์เรียนรู้ทฤษฎีใหม่รูปแบบ "โคก หนอง นา" ระดับหมู่บ้าน พัฒนาศูนย์เรียนรู้ทฤษฎีหม่รูปแบบ "โคก หนอง นา" ระดับหมู่บ้าน ขนาด ๓ ไร่ (ค่าควบคุมงาน)</t>
  </si>
  <si>
    <t xml:space="preserve">พัฒนาศูนย์เรียนรู้ทฤษฎีใหม่รูปแบบ "โคก หนอง นา" ระดับหมู่บ้าน งานปรับปรุงพื้นที่ตามแบบมาตรฐาน "โคก หนอง นา" ระดับหมู่บ้าน ขนาด ๑ ไร่ </t>
  </si>
  <si>
    <t>การขับเคลื่อนกิจกรรมพัฒนาศักยภาพศูนย์เรียนรู้การพัฒนาคุณภาพชีวิตตามหลักทฤษฎีใหม่ ประยุกต์สู่ "โคก หนอง นา"</t>
  </si>
  <si>
    <t>๕ แห่ง/๑๕๐ คน</t>
  </si>
  <si>
    <t>๑ แห่ง/๓๐ คน</t>
  </si>
  <si>
    <t>๑๐ กลุ่ม/๑๕๐ คน</t>
  </si>
  <si>
    <t>๑ รุ่น/๓๖ คน</t>
  </si>
  <si>
    <t xml:space="preserve">ส่งเสริมการออมและพัฒนาทักษะทางการเงิน (Financial Literacy) </t>
  </si>
  <si>
    <t>๙ รุ่น/๑๘๐ คน</t>
  </si>
  <si>
    <t xml:space="preserve">จัดตั้งศูนย์จัดการกองทุนชุมชน </t>
  </si>
  <si>
    <t>๑ แห่ง/๑๐ คน</t>
  </si>
  <si>
    <t>สนับสนุนการดำเนินงานให้ความช่วยเหลือครัวเรือนยากจน</t>
  </si>
  <si>
    <t>๒๒๒ ทีม/๖๖๖ คน/ครั้ง</t>
  </si>
  <si>
    <t>มหกรรมความสำเร็จการขจัดความยากจนและพัฒนาคนทุกช่วงวัยอย่างยั่งยืนตามหลักปรัชญาของเศรษฐกิจพอเพียง</t>
  </si>
  <si>
    <t>๙ อำเภอ/๕๐ คน</t>
  </si>
  <si>
    <t xml:space="preserve">พัฒนาศักยภาพผู้ประกอบการสู่ยุค ๔.๐ </t>
  </si>
  <si>
    <t>๕๐ กลุ่ม/ราย</t>
  </si>
  <si>
    <t>พัฒนาผลิตภัณฑ์ OTOP กลุ่มปรับตัวสู่การพัฒนา (Quadrant D) ให้มีคุณภาพมาตรฐาน</t>
  </si>
  <si>
    <t>๒๕ ผลิตภัณฑ์</t>
  </si>
  <si>
    <t>พัฒนาศักยภาพเครือข่าย (Knowledge-Based OTOP:KBO) จังหวัด</t>
  </si>
  <si>
    <t>๒๐ ผลิตภัณฑ์</t>
  </si>
  <si>
    <t>๒๑๕ ผลิตภัณฑ์</t>
  </si>
  <si>
    <t>การคัดสรรสุดยอดหนึ่งตำบลหนึ่งผลิตภัณฑ์ไทย ปี พ.ศ. ๒๕๖๗ (OTOP Product Champion :OPC)</t>
  </si>
  <si>
    <t>๕๐๐ ครั้ง</t>
  </si>
  <si>
    <t>พัฒนาช่องทางการตลาด : ตลาดนัดคนไทยยิ้มได้</t>
  </si>
  <si>
    <t>พัฒนาเศรษฐกิจฐานรากด้วยภาคีเครือข่าย : พัฒนากลไกขับเคลื่อนการพัฒนาเศรษฐกิจฐานรากระดับจังหวัด</t>
  </si>
  <si>
    <t>พัฒนาเศรษฐกิจฐานรากด้วยภาคีเครือข่าย : ส่งเสริมการสร้างรายได้จากกิจการอาหารปลอดภัย</t>
  </si>
  <si>
    <t>พัฒนาศักยภาพคณะกรรมการเครือข่ายกองทุนแม่ของแผ่นดินระดับจังหวัด</t>
  </si>
  <si>
    <t>๑ รุ่น/๕๐ คน</t>
  </si>
  <si>
    <t>๑ รุ่น/๑๐ คน</t>
  </si>
  <si>
    <t>การพัฒนาและยกระดับหมู่บ้านกองทุนแม่ของแผ่นดินสู่การเป็นต้นแบบด้านการป้องกันและแก้ไขปัญหายาเสพติด</t>
  </si>
  <si>
    <t>มหกรรมวันต่อต้านยาเสพติด</t>
  </si>
  <si>
    <t>ประชุมเชิงปฏิบัติการส่งเสริมการสีส่วนร่วมของผู้แทนภาคประชาชนในการต่อต้านการทุจริตและประพฤติมิชอบ</t>
  </si>
  <si>
    <t>๔ หมู่บ้าน/ชุมชน</t>
  </si>
  <si>
    <t xml:space="preserve">การส่งเสริมกิจกรรมริเริ่มสร้างสรรค์ชุมชนธรรมาภิบาล </t>
  </si>
  <si>
    <t>9 อำเภอ/180 คน</t>
  </si>
  <si>
    <t>9 อำเภอ/18 ครั้ง</t>
  </si>
  <si>
    <t>ประชุมเชิงปฏิบัติการเสริมสร้างธรรมาภิบาล โครงการแก้ไขปัญหาความยากจน (กข คจ.) ระดับจังหวัด</t>
  </si>
  <si>
    <t>๙ รุ่น/๒๒๕ คน</t>
  </si>
  <si>
    <t>พัฒนาหมู่บ้านเศรษฐกิจพอเพียง : ประเมินผลการพัฒนาหมู่บ้านเศรษฐกิจพอเพียง</t>
  </si>
  <si>
    <t xml:space="preserve">พัฒนาศูนย์เรียนรู้ทฤษฎีใหม่รูปแบบ "โคก หนอง นา" ระดับหมู่บ้าน งานปรับปรุงพื้นที่ตามแบบมาตรฐาน "โคก หนอง นา" ระดับหมู่บ้าน ขนาด ๓ ไร่ </t>
  </si>
  <si>
    <t xml:space="preserve">การขับเคลื่อนกิจกรรม โคก หนอง นา อารยเกษตรเฉลิมพระกียรติพระบาทสมเด็จพระเจ้าอยู่หัว เนื่องในโอกาสพระราชพิธีมหามงคลเฉลิมพระชนมพรรษา ๖ รอบ ๒๘ กรกฏาคม ๒๕๖๗ </t>
  </si>
  <si>
    <t>ประชุมเชิงปฏิบัติผู้ขับเคลื่อนการบริหารจัดการหนี้ โดยศูนย์จัดการกองทุนชุมชน ระดับจังหวัด</t>
  </si>
  <si>
    <t>ประชุมเชิงปฏิบัติผู้ขับเคลื่อนการบริหารจัดการหนี้ โดยศูนย์จัดการองทุนชุมชน ระดับอำเภอ</t>
  </si>
  <si>
    <t>พัฒนาผลิตภัณฑ์ OTOP โดยเครือข่ายองค์ความรู้ (Knowledge-Based OTOP:KBO) จังหวัด</t>
  </si>
  <si>
    <t>๔ ครั้ง/จว.</t>
  </si>
  <si>
    <t>๑ ครั้ง/จว.</t>
  </si>
  <si>
    <t>เครือข่ายกองทุนแม่ของแผ่นดินระดับจังหวัดหนุนเสริมสัมมาชีพชุมชนแก่กลุ่มเสี่ยงหรือผู้ผ่านการบำบัด</t>
  </si>
  <si>
    <t>๑ ครั้ง/๕๐ คน</t>
  </si>
  <si>
    <t>ทะเบียนการจัดสรรงบประมาณกิจกรรมตามแผนการปฏิบัติงานและแผนการใช้จ่ายงบประมาณ ประจำปีงบประมาณ พ.ศ. ๒๕๖๗</t>
  </si>
  <si>
    <t>(ไตรมาส ๓-๔ เดือนพฤษภาคม ๒๕๖๗ -  เดือนกันยายน ๒๕๖๗)</t>
  </si>
  <si>
    <t xml:space="preserve">ผลผลิต : การจัดการฐานข้อมูลเพื่อการพัฒนาชุมชน </t>
  </si>
  <si>
    <t>ตรวจสอบและรับรองคุณภาพข้อมูล จปฐ.ระดับหมู่บ้าน</t>
  </si>
  <si>
    <t>ดำเนินการระดับอำเภอ ไตรมาส ๓</t>
  </si>
  <si>
    <t>หมู่บ้าน/ชุมชน</t>
  </si>
  <si>
    <t>นำเสนอผลการจัดเก็บและรับรองคุณภาพข้อมูล จปฐ.ระดับองค์กรปกครองส่วนท้องถิ่น</t>
  </si>
  <si>
    <t>ดำเนินการระดับจังหวัด ไตรมาส ๔</t>
  </si>
  <si>
    <t>งบประมาณ (๔,๘๐๐/อปท.)</t>
  </si>
  <si>
    <t>นำเสนอผลการจัดเก็บและรับรองคุณภาพข้อมูล จปฐ.ระดับอำเภอ</t>
  </si>
  <si>
    <t>งบประมาณ(๖๐๐/ม.)</t>
  </si>
  <si>
    <t>ดำเนินการระดับอำเภอ ไตรมาส ๔</t>
  </si>
  <si>
    <t>อำเภอ/คน</t>
  </si>
  <si>
    <t>การตรวจสอบและรับรองคุณภาพการจัดเก็บข้อมูลความจำเป็นพื้นฐาน (จปฐ.)</t>
  </si>
  <si>
    <t>นำเสนอผลการจัดเก็บและรับรองคุณภาพขอ้มูล จปฐ.ระดับจังหวัด</t>
  </si>
  <si>
    <t>จว./คน</t>
  </si>
  <si>
    <t>งบประมาณ (๔,๕๐๐)</t>
  </si>
  <si>
    <t xml:space="preserve">ดำเนินการระดับจังหวัด ไตรมาส ๓ </t>
  </si>
  <si>
    <t>สนับสนุนการดำเนินงานโครงการบริหารการจัดเก็บฯ ระดับอำเภอ</t>
  </si>
  <si>
    <t>อำเภอ/ครั้ง</t>
  </si>
  <si>
    <t>งบประมาณ (๒,๕๐๐/ครั้ง)</t>
  </si>
  <si>
    <t>กิจกรรมหลัก : พัฒนาศักยภาพกลุ่ม องค์กร และเครือข่าย ขับเคลื่อนการพัฒนาตำบลเข้มแข็งตามหลักปรัชญาของเศรษฐกิจพอเพียง</t>
  </si>
  <si>
    <t>การขับเคลื่อนกิจกรรมตามแผนพัฒนาตำบลของศูนย์ประสานงานองค์การชุมชนระดับอำเภอ (ศอช.อ.)</t>
  </si>
  <si>
    <t>ดำเนินการระดับจังหวัด ไตรมาส ๓
ไตรมาส ๒</t>
  </si>
  <si>
    <t>อำเภอ/กิจกรรม</t>
  </si>
  <si>
    <t>ผลผลิต : เสริมสร้างขีดความสามารถในการบริหารจัดการชุมชน</t>
  </si>
  <si>
    <t>กิจกรรมหลัก : ผู้นำการเปลี่ยนแปลง</t>
  </si>
  <si>
    <t>เสริมสร้างและพัฒนาผู้นำการเปลี่ยนแปลง</t>
  </si>
  <si>
    <t>จัดมหกรรมแสดงผลความสำเร็จของผู้นำการเปลี่ยนแปลง</t>
  </si>
  <si>
    <t xml:space="preserve"> ทะเบียนการจัดสรรงบประมาณกิจกรรมตามแผนการปฏิบัติงานและแผนการใช้จ่ายงบประมาณ ประจำปีงบประมาณ พ.ศ. ๒๕๖๗</t>
  </si>
  <si>
    <t>กิจกรรมหลัก : เสริมสร้างศักยภาพกองทุนชุมชนเพื่อการเข้าถึงแหล่งทุนของประชาชนในชุมชน</t>
  </si>
  <si>
    <t>เสริมสร้างศักยภาพกองทุนชุมชนเพื่อการเข้าถึงแหล่งทุนของประชาชนในชุมชน</t>
  </si>
  <si>
    <t>การเสริมสร้างธรรมาภิบาลโครงการแก้ไขปัญหาความยากจน (กข.คจ.)</t>
  </si>
  <si>
    <t>ประชุมเชิงปฏิบัติการเสริมสร้างธรรมาภิบาลโครงการแก้ไขปัญหาความยากจน (กข.คจ.) ระดับจังหวัด</t>
  </si>
  <si>
    <t>ดำเนินการระดับจังหวัด ไตรมาส ๓</t>
  </si>
  <si>
    <t>รุ่น/คน</t>
  </si>
  <si>
    <t xml:space="preserve"> ๑/๔๕ </t>
  </si>
  <si>
    <t>ประชุมเชิงปฏิบัติการเสริมสร้างธรรมาภิบาลโครงการแก้ไขปัญหาความยากจน (กข.คจ.) ระดับอำเภอ</t>
  </si>
  <si>
    <t xml:space="preserve">  </t>
  </si>
  <si>
    <t xml:space="preserve"> .๙/๒๒๕</t>
  </si>
  <si>
    <t>.๑/๒๕</t>
  </si>
  <si>
    <t>ตรวจสุขภาพทางการเงินและเสริมสร้างศักยภาพกองทุนชุมชนตามหลักธรรมาภิบาล</t>
  </si>
  <si>
    <t>พัฒนากลไกการขับเคลื่อนกองทุนชุมชน</t>
  </si>
  <si>
    <t>ผลผลิต : สร้างความมั่นคงทางอาชีพและรายได้</t>
  </si>
  <si>
    <t>สนับสนุนกิจกรรมตามแผนขับเคลื่อนการขจัดความยากจนขององค์กรสตรี</t>
  </si>
  <si>
    <t>.๖/๖๐</t>
  </si>
  <si>
    <t>.๓/๓๐</t>
  </si>
  <si>
    <t>เชิดชูเกียรติเครือข่ายพัฒนาชุมชนดีเด่น (มชช.และการคัดสรรฯ)</t>
  </si>
  <si>
    <t>ประเมินผลการพัฒนาหมู่บ้านเศรษฐกิจพอเพียง</t>
  </si>
  <si>
    <t>พัฒนาศูนย์เรียนรู้เศรษฐกิจพอเพียง</t>
  </si>
  <si>
    <t>การพัฒนาศูนย์เรียนรู้ทฤษฎีใหม่รูปแบบ "โคก หนอง นา" ระดับหมู่บ้าน</t>
  </si>
  <si>
    <t>งานปรับปรุงพื้นที่ ตามแบบมาตรฐาน "โคก หนอง นา"</t>
  </si>
  <si>
    <t xml:space="preserve">ทะเบียนการจัดสรรงบประมาณกิจกรรมตามแผนการปฏิบัติงานและแผนการใช้จ่ายงบประมาณ ประจำปีงบประมาณ พ.ศ. ๒๕๖๗ </t>
  </si>
  <si>
    <t>กิจกรรมหลัก : พัฒนาศักยภาพศูนย์เรียนรู้การพัฒนาคุณภาพชีวิตตามหลักทฤษฎีใหม่ ประยุกต์สู่ "โคก หนอง นา"</t>
  </si>
  <si>
    <t>สนับสนุนการขับเคลื่อนกิจกรรมพัฒนาศักยภาพศูนย์เรียนรู้การพัฒนาคุณภาพชีวิตตามหลักทฤษฎีใหม่ ประยุกต์สู่ "โคก หนอง นา"</t>
  </si>
  <si>
    <t>การขับเคลื่อนกิจกรรมการพัฒนาศักยภาพศูนย์เรียนรู้การพัฒนาคุณภาพชีวิตตามหลักทฤษฎีใหม่ ประยุกต์สู่ "โคก หนอง นา"</t>
  </si>
  <si>
    <t xml:space="preserve">การขับเคลื่อนกิจกรรม โคก หนอง นา อารยเกษตร เฉลิมพระเกียรติพระบาทสมเด็จพระเจ้าอยู่หัวเนื่องในโอกาสพระราชพิธีมหามงคลเฉลิมพระชนมพรรษา ๖ รอบ ๒๘ กรกฏาคม ๒๕๖๗ </t>
  </si>
  <si>
    <t>แห่ง/คน</t>
  </si>
  <si>
    <t>กลุ่ม/คน</t>
  </si>
  <si>
    <t>ส่งเสริมการออมและพัฒนาทักษะทางการเงิน (Financiial Literacy)</t>
  </si>
  <si>
    <t>.๑๐/๑๕๐</t>
  </si>
  <si>
    <t>กิจกรรมหลัก : แก้ไขปัญหาหนี้สินครัวเรือนของประชาชน โดยชุมชน</t>
  </si>
  <si>
    <t>พัฒนากลไกการขับเคลื่อนการดำเนินงานแก้ไขปัญหาหนี้สินครัวเรือนของประชาชน โดยศูนย์จัดการกองทุนชุมชน</t>
  </si>
  <si>
    <t xml:space="preserve">ประชุมเชิงปฏิบัติการผู้ขับเคลื่อนการบริหารจัดการหนี้ โดยศูนย์จัดการกองทุนชุมชน ระดับจังหวัด
</t>
  </si>
  <si>
    <t xml:space="preserve">ประชุมเชิงปฏิบัติการผู้ขับเคลื่อนการบริหารจัดการหนี้ โดยศูนย์จัดการกองทุนชุมชน ระดับอำเภอ
</t>
  </si>
  <si>
    <t>จัดตั้งศูนย์จัดการกองทุนชุมชน</t>
  </si>
  <si>
    <t>.๑/๑๐</t>
  </si>
  <si>
    <t xml:space="preserve"> .๑/๓๖</t>
  </si>
  <si>
    <t>.๑/๒๐</t>
  </si>
  <si>
    <t>.๙/๑๘๐</t>
  </si>
  <si>
    <t>กิจกรรมหลัก : ขับเคลื่อนการดำเนินงานขจัดความยากจนและพัฒนาคนทุกช่วงวัยอย่างยั่งยืนตามหลักปรัชญาของเศรษฐกิจพอเพียงในระดับพื้นที่</t>
  </si>
  <si>
    <t xml:space="preserve">สนับสนุนการขับเคลื่อนกิจกรรมขจัดความยากจนและพัฒนาคนทุกช่วงวัยในระดับพื้นที่ </t>
  </si>
  <si>
    <t>มหกรรมความสำเร็จการขจัดความยากจนและพัฒนาคนทุกช่วงวัยอย่างยั่งยืยตามหลักปรัชญาของเศรษฐกิจพอเพียง</t>
  </si>
  <si>
    <t>ทีม</t>
  </si>
  <si>
    <t>คน/ครั้ง</t>
  </si>
  <si>
    <t>แผนงานยุทธศาสตร์พัฒนาและส่งเสริมเศรษฐกิจฐานราก</t>
  </si>
  <si>
    <t>กิจกรรมหลัก : พัฒนาผู้ประกอบการชุมชน</t>
  </si>
  <si>
    <t>กลุ่ม/ราย</t>
  </si>
  <si>
    <t>ผลผลิต : ส่งเสริมเศรษฐกิจฐานราก การผลิต การตลาดและการจำหน่ายผลิตภัณฑ์</t>
  </si>
  <si>
    <t>กิจกรรมหลัก : พัฒนาผลิตภัณฑ์ชุมชน</t>
  </si>
  <si>
    <t>พัฒนาผลิตภัณฑ์ OTOP กลุ่มปรับตัวการพัฒนา (Quadrant D) ให้มีคุณภาพมาตรฐาน</t>
  </si>
  <si>
    <t xml:space="preserve">ส่งเสริมกระบวนการเครือข่ายองค์ความรู้ (Knowledge Based OTOP : KBO) </t>
  </si>
  <si>
    <t xml:space="preserve">พัฒนาผลิตภัณฑ์ OTOP โดยเครือข่ายองค์ความรู้ (Knowledge Based OTOP : KBO) </t>
  </si>
  <si>
    <t xml:space="preserve">พัฒนาศักยภาพเครือข่ายองค์ความรู้ (Knowledge Based OTOP : KBO) </t>
  </si>
  <si>
    <t>การดำเนินการคัดสรรสุดยอดหนึ่งตำบลหนึ่งผลิตภัณฑ์ไทย ปี พ.ศ. ๒๕๖๗ ระดับจังหวัด</t>
  </si>
  <si>
    <t xml:space="preserve">ผลผลิต : ส่งเสริมเศรษฐกิจฐานราก การผลิต การตลาดและการจำหน่ายผลิตภัณฑ์ </t>
  </si>
  <si>
    <t>พัฒนาช่องทางการตลาด</t>
  </si>
  <si>
    <t xml:space="preserve">ดำเนินการระดับจังหวัด/อำเภอ ไตรมาส ๓ </t>
  </si>
  <si>
    <t xml:space="preserve">ดำเนินการระดับจังหวัด/อำเภอ ไตรมาส ๔ </t>
  </si>
  <si>
    <t>พัฒนาเศรษฐกิจฐานรากด้วยภาคีเครือข่าย</t>
  </si>
  <si>
    <t>ครั้ง/จังหวัด</t>
  </si>
  <si>
    <t>.๔/๑</t>
  </si>
  <si>
    <t>.๔./๑</t>
  </si>
  <si>
    <t>งบประมาณ (๑๖๐ บาท/ครั้ง)</t>
  </si>
  <si>
    <t>โครงการป้องกันและแก้ไขปัญหายาเสพติด โดยกองทุนแม่ของแผ่นดิน</t>
  </si>
  <si>
    <t>กิจกรรมหลัก : ส่งเสริมและพัฒนาหมู่บ้านกองทุนแม่ของแผ่นดิน</t>
  </si>
  <si>
    <t>เครือข่ายกองทุนแม่ของแผ่นดินหนุนเสริมความเข้มแข็งหมู่บ้าน/ชุมชนสู่การเป็นพื้นที่ปลอดภัยจากยาเสพติด</t>
  </si>
  <si>
    <t xml:space="preserve"> .๑/๕๐</t>
  </si>
  <si>
    <t>.๑/๕๐</t>
  </si>
  <si>
    <t>ดำเนินการรัดบจังหวัด ไตรมาส ๓</t>
  </si>
  <si>
    <t>ครั้ง/คน</t>
  </si>
  <si>
    <t>แผนปฏิบัติการประจำปีงบประมาณ พ.ศ. 2567</t>
  </si>
  <si>
    <t>แผนงานบูรณาการต่อต้านการทุจริตและประพฤติมิชอบ</t>
  </si>
  <si>
    <t>โครงการส่งเสริมการพัฒนาชุมชนธรรมาภิบาล</t>
  </si>
  <si>
    <t>กิจกรรมหลัก : ส่งเสริมการพัฒนาชุมชนธรรมาภิบาล</t>
  </si>
  <si>
    <t>ส่งเสริมการพัฒนาชุมชนธรรมาภิบาล</t>
  </si>
  <si>
    <t>ประชุมเชิงปฏิบัติการส่งเสริมการมีส่วนร่วมของผู้แทนภาคประชาชนในการต่อต้านการทุจริตและประพฤติมิชอบ</t>
  </si>
  <si>
    <t>ดำเนินการระดับจังหวัด/อำเภอ ไตรมาส ๓-๔</t>
  </si>
  <si>
    <t>การส่งเสริมกิจกรรมริเริ่มสร้างสรรค์ชุมชนธรรมาภิบาล</t>
  </si>
  <si>
    <t>ดำเนินการระดับอำเภอ ไตรมาส ๓-๔</t>
  </si>
  <si>
    <t>การบริหารการจัดเก็บและใช้ประโยชน์ข้อมูลความจำเป็นพื้นฐาน (จปฐ.)</t>
  </si>
  <si>
    <t>จังหวัด/ครั้ง</t>
  </si>
  <si>
    <t xml:space="preserve"> .๙/๑๘</t>
  </si>
  <si>
    <t>.๑/4</t>
  </si>
  <si>
    <t>.๑/๔</t>
  </si>
  <si>
    <t>ส่งเสริมและสนับสนุนกิจกรรมอนุรักษ์พันธุกรรมพืชอันเนื่องมาจากพระราชดำริ สมเด็จพระเทพรัตนราชสุดา ฯ สยามบรมราชกุมารี (อพ.สธ.)</t>
  </si>
  <si>
    <t xml:space="preserve">ดำเนินการระดับอำเภอ ไตรมาส ๓ </t>
  </si>
  <si>
    <t>งบประมาณ(๒๖,๐๐๐/อำเภอ</t>
  </si>
  <si>
    <t>การขับเคลื่อนกิจกรรมการพัฒนาวิถีชีวิตเศรษฐกิจพอเพียง</t>
  </si>
  <si>
    <t>งบประมาณ (๘,๑๐๐/หมู่บ้าน)</t>
  </si>
  <si>
    <t>การขับเคลื่อนกิจกรรมต่อยอดและขยายผลการน้อมนำแนวพระราชดำริของสมเด็จพระกนิษฐาธิราชเจ้า กรมสมเด็จพระเทพ ฯ สู่ปฏิบัติการปลูกผักสวนครัว เพื่อสร้างความมั่นคงทางอาหาร</t>
  </si>
  <si>
    <t>สนับสนุนการพัฒนาศูนย์เรียนรู้ทฤษฎีใหม่รูปแบบ "โคก หนอง นา" ระดับหมู่บ้าน: พัฒนาศูนย์เรียนรู้ทฤษฎีหม่รูปแบบ "โคก หนอง นา" ระดับหมู่บ้าน (ค่าควบคุมงาน)</t>
  </si>
  <si>
    <t xml:space="preserve"> .๕/๑๕๐</t>
  </si>
  <si>
    <t>.๑/๓๐</t>
  </si>
  <si>
    <t>ผลผลิต  : สร้างความมั่นคงทางอาชีพและรายได้</t>
  </si>
  <si>
    <t>.๑/๓๖</t>
  </si>
  <si>
    <t>.๙/๕๐</t>
  </si>
  <si>
    <t>การคัดสรรสุดยอดหนึ่งตำบลหนึ่งผลิตภัณฑ์ไทย ปี พ.ศ. ๒๕๖๗ (OTOP Product Champion : OPC)</t>
  </si>
  <si>
    <t>ส่งเสริมการสร้างรายได้จากกิจการอาหารปลอดภัย</t>
  </si>
  <si>
    <t>พัฒนากลไกการขับเคลื่อนการพัฒนาเศรษฐกิจฐานรากระดับจังหวัด</t>
  </si>
  <si>
    <t>.๔.</t>
  </si>
  <si>
    <t>กลุ่มงาน</t>
  </si>
  <si>
    <t>สารสนเทศฯ</t>
  </si>
  <si>
    <t>1 จังหวัด/20 คน</t>
  </si>
  <si>
    <t>1 จังหวัด/4 ครั้ง</t>
  </si>
  <si>
    <t>ส่งเสริมฯ</t>
  </si>
  <si>
    <t>ประชุมเชิงปฏิบัติการเสริมสร้างธรรมาภิบาล โครงการแก้ไขปัญหาความยากจน (กข คจ.) ระดับอำเภอ</t>
  </si>
  <si>
    <t>การขับเคลื่อนกิจกรรมการพัฒนาวิถีชีวิตเศรษฐกิจพอเพียง : เชิดชูเกียรติเครือข่ายพัฒนาชุมชนดีเด่น (มชช.และคัดสรร)</t>
  </si>
  <si>
    <t>ประสานฯ</t>
  </si>
  <si>
    <t>ผลผลิต ซ สร้างความมั่นคงทางอาชีพและรายได้</t>
  </si>
  <si>
    <t>กลุ่มงานสารสนเทศฯ</t>
  </si>
  <si>
    <t>กลุ่มงานส่งเสรมฯ</t>
  </si>
  <si>
    <t>กลุ่มงานส่งเสริมฯ</t>
  </si>
  <si>
    <t>กลุ่มงงานส่งเสริมฯ</t>
  </si>
  <si>
    <t>กลุ่มงานประสานฯ</t>
  </si>
  <si>
    <t>.๒/๓๐</t>
  </si>
  <si>
    <t>.๑/๑๕</t>
  </si>
  <si>
    <t>งบประมาณ (๙,๕๐๐/กลุ่ม)</t>
  </si>
  <si>
    <t xml:space="preserve"> .๑/๓๐</t>
  </si>
  <si>
    <t>.๓/๙๐</t>
  </si>
  <si>
    <t>-</t>
  </si>
  <si>
    <t>งบประมาณ (๑๒๐/ครั้ง)</t>
  </si>
  <si>
    <t>ขาด 70</t>
  </si>
  <si>
    <t>๒ ตำบล (ต.แม่กา/ต.ท่าวังทอง)</t>
  </si>
  <si>
    <t>๑ ตำบล (ต.ลอ)</t>
  </si>
  <si>
    <t>๑ ตำบล (ต.แม่ลาว)</t>
  </si>
  <si>
    <t>๑ ตำบล (ต.สระ)</t>
  </si>
  <si>
    <t>๑ ตำบล (ต.บ้านถ้ำ)</t>
  </si>
  <si>
    <t>๑ ตำบล (ต.ปง)</t>
  </si>
  <si>
    <t>๑ ตำบล (ต.ศรีถ้อย)</t>
  </si>
  <si>
    <t>๑ ตำบล (ต.เชียงแรง)</t>
  </si>
  <si>
    <t>๑ ตำบล (ต.ห้วยแก้ว)</t>
  </si>
  <si>
    <t>แผนงานบูรณาการป้องกัน ปราบปราม และบำบัดรักษาผู้ติดยาเสพติด</t>
  </si>
  <si>
    <t>ตัวอักษร -สี่ล้านเจ็ดแสนสามหมื่นเก้าพันสามร้อยสิบบาทถ้วน-</t>
  </si>
  <si>
    <t>๘๒๕ หมู่บ้าน/ชุมชน</t>
  </si>
  <si>
    <t>บ้านตุ่นใต้ ม.1 ต.บ้านตุ่น</t>
  </si>
  <si>
    <t>บ้านสันป่าหนาด ม.8 ต.ดอกคำใต้</t>
  </si>
  <si>
    <t>บ้านกว้านสันติสุข ม.13 ต.ดงเจน</t>
  </si>
  <si>
    <t>บ้านป่าสักสามัคคี ต.ศรีถ้อย</t>
  </si>
  <si>
    <t>จัดเวทีถอดบทเรียนความสำเร็จ</t>
  </si>
  <si>
    <t>ส่งเสริมฯ/ยุทธศาสตร์ฯ</t>
  </si>
  <si>
    <t xml:space="preserve">.๑/๒๐ </t>
  </si>
  <si>
    <t>.๑/๑๐ (บ้านสันปูเลย)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</si>
</sst>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D00041E]#,##0"/>
    <numFmt numFmtId="166" formatCode="[$-D00041E]0"/>
    <numFmt numFmtId="167" formatCode="[$-D000000]mmm\-yyyy"/>
    <numFmt numFmtId="168" formatCode="[$-D00041E]0.#"/>
  </numFmts>
  <fonts count="41">
    <font>
      <sz val="11"/>
      <color theme="1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8"/>
      <name val="Chulabhorn Likit Text Light๙"/>
    </font>
    <font>
      <b/>
      <sz val="11"/>
      <color indexed="8"/>
      <name val="Chulabhorn Likit Text Light๙"/>
    </font>
    <font>
      <b/>
      <sz val="11"/>
      <name val="Chulabhorn Likit Text Light๙"/>
    </font>
    <font>
      <sz val="11"/>
      <name val="Chulabhorn Likit Text Light๙"/>
    </font>
    <font>
      <b/>
      <sz val="11"/>
      <color theme="1"/>
      <name val="Chulabhorn Likit Text Light๙"/>
    </font>
    <font>
      <sz val="11"/>
      <color theme="1"/>
      <name val="Chulabhorn Likit Text Light๙"/>
    </font>
    <font>
      <sz val="11"/>
      <color rgb="FFFF0000"/>
      <name val="Chulabhorn Likit Text Light๙"/>
    </font>
    <font>
      <b/>
      <sz val="11"/>
      <color rgb="FFFF0000"/>
      <name val="Chulabhorn Likit Text Light๙"/>
    </font>
    <font>
      <b/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sz val="10"/>
      <color theme="1"/>
      <name val="Chulabhorn Likit Text Light๙"/>
    </font>
    <font>
      <sz val="10"/>
      <name val="Chulabhorn Likit Text Light๙"/>
    </font>
    <font>
      <b/>
      <sz val="10"/>
      <color theme="1"/>
      <name val="Chulabhorn Likit Text Light๙"/>
    </font>
    <font>
      <b/>
      <sz val="9"/>
      <color theme="1"/>
      <name val="Chulabhorn Likit Text Light๙"/>
    </font>
    <font>
      <sz val="11"/>
      <color theme="1"/>
      <name val="Calibri"/>
      <family val="2"/>
      <charset val="222"/>
      <scheme val="minor"/>
    </font>
    <font>
      <sz val="10.5"/>
      <color theme="1"/>
      <name val="Chulabhorn Likit Text Light๙"/>
    </font>
    <font>
      <sz val="10.5"/>
      <name val="Chulabhorn Likit Text Light๙"/>
    </font>
    <font>
      <b/>
      <sz val="10.5"/>
      <color theme="1"/>
      <name val="Chulabhorn Likit Text Light๙"/>
    </font>
    <font>
      <sz val="10.5"/>
      <color theme="1"/>
      <name val="Calibri"/>
      <family val="2"/>
      <charset val="222"/>
      <scheme val="minor"/>
    </font>
    <font>
      <b/>
      <sz val="10.5"/>
      <name val="Chulabhorn Likit Text Light๙"/>
    </font>
    <font>
      <b/>
      <sz val="10"/>
      <color rgb="FFFF0000"/>
      <name val="Chulabhorn Likit Text Light๙"/>
    </font>
    <font>
      <b/>
      <sz val="1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0" borderId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4" borderId="0" applyNumberFormat="0" applyBorder="0" applyAlignment="0" applyProtection="0"/>
    <xf numFmtId="0" fontId="2" fillId="0" borderId="0"/>
    <xf numFmtId="0" fontId="11" fillId="7" borderId="1" applyNumberFormat="0" applyAlignment="0" applyProtection="0"/>
    <xf numFmtId="0" fontId="12" fillId="18" borderId="0" applyNumberFormat="0" applyBorder="0" applyAlignment="0" applyProtection="0"/>
    <xf numFmtId="0" fontId="13" fillId="0" borderId="4" applyNumberFormat="0" applyFill="0" applyAlignment="0" applyProtection="0"/>
    <xf numFmtId="0" fontId="14" fillId="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15" fillId="16" borderId="5" applyNumberFormat="0" applyAlignment="0" applyProtection="0"/>
    <xf numFmtId="0" fontId="1" fillId="23" borderId="6" applyNumberFormat="0" applyFon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2" fillId="0" borderId="0"/>
    <xf numFmtId="0" fontId="1" fillId="0" borderId="0"/>
  </cellStyleXfs>
  <cellXfs count="321">
    <xf numFmtId="0" fontId="0" fillId="0" borderId="0" xfId="0"/>
    <xf numFmtId="0" fontId="21" fillId="0" borderId="0" xfId="1" applyFont="1" applyAlignment="1">
      <alignment horizontal="center"/>
    </xf>
    <xf numFmtId="0" fontId="24" fillId="0" borderId="0" xfId="0" applyFont="1"/>
    <xf numFmtId="0" fontId="25" fillId="0" borderId="0" xfId="1" applyFont="1"/>
    <xf numFmtId="0" fontId="24" fillId="0" borderId="25" xfId="0" applyFont="1" applyBorder="1"/>
    <xf numFmtId="0" fontId="19" fillId="0" borderId="11" xfId="1" applyFont="1" applyBorder="1" applyAlignment="1">
      <alignment horizontal="center"/>
    </xf>
    <xf numFmtId="3" fontId="22" fillId="0" borderId="11" xfId="1" applyNumberFormat="1" applyFont="1" applyBorder="1" applyAlignment="1">
      <alignment horizontal="center"/>
    </xf>
    <xf numFmtId="0" fontId="22" fillId="0" borderId="17" xfId="1" applyFont="1" applyBorder="1" applyAlignment="1">
      <alignment horizontal="center"/>
    </xf>
    <xf numFmtId="0" fontId="21" fillId="0" borderId="17" xfId="1" applyFont="1" applyBorder="1" applyAlignment="1">
      <alignment horizontal="center"/>
    </xf>
    <xf numFmtId="0" fontId="24" fillId="0" borderId="17" xfId="0" applyFont="1" applyBorder="1"/>
    <xf numFmtId="0" fontId="23" fillId="0" borderId="0" xfId="0" applyFont="1"/>
    <xf numFmtId="0" fontId="23" fillId="0" borderId="17" xfId="0" applyFont="1" applyBorder="1" applyAlignment="1">
      <alignment horizontal="center" vertical="center"/>
    </xf>
    <xf numFmtId="3" fontId="21" fillId="0" borderId="17" xfId="1" applyNumberFormat="1" applyFont="1" applyBorder="1" applyAlignment="1">
      <alignment horizontal="center"/>
    </xf>
    <xf numFmtId="3" fontId="21" fillId="0" borderId="17" xfId="25" applyNumberFormat="1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3" fontId="22" fillId="0" borderId="14" xfId="1" applyNumberFormat="1" applyFont="1" applyBorder="1" applyAlignment="1">
      <alignment horizontal="center"/>
    </xf>
    <xf numFmtId="3" fontId="22" fillId="0" borderId="14" xfId="25" applyNumberFormat="1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0" xfId="1" applyFont="1"/>
    <xf numFmtId="0" fontId="22" fillId="0" borderId="14" xfId="1" applyFont="1" applyBorder="1" applyAlignment="1">
      <alignment horizontal="center"/>
    </xf>
    <xf numFmtId="0" fontId="26" fillId="0" borderId="0" xfId="1" applyFont="1"/>
    <xf numFmtId="0" fontId="22" fillId="0" borderId="17" xfId="0" applyFont="1" applyBorder="1" applyAlignment="1">
      <alignment horizontal="left"/>
    </xf>
    <xf numFmtId="3" fontId="22" fillId="0" borderId="11" xfId="25" applyNumberFormat="1" applyFont="1" applyBorder="1" applyAlignment="1">
      <alignment horizontal="center"/>
    </xf>
    <xf numFmtId="3" fontId="24" fillId="0" borderId="0" xfId="0" applyNumberFormat="1" applyFont="1"/>
    <xf numFmtId="1" fontId="20" fillId="0" borderId="17" xfId="1" applyNumberFormat="1" applyFont="1" applyBorder="1" applyAlignment="1">
      <alignment horizontal="center"/>
    </xf>
    <xf numFmtId="3" fontId="25" fillId="0" borderId="0" xfId="1" applyNumberFormat="1" applyFont="1"/>
    <xf numFmtId="0" fontId="23" fillId="0" borderId="0" xfId="0" applyFont="1" applyAlignment="1">
      <alignment horizontal="center"/>
    </xf>
    <xf numFmtId="0" fontId="27" fillId="0" borderId="0" xfId="0" applyFont="1"/>
    <xf numFmtId="3" fontId="23" fillId="0" borderId="0" xfId="0" applyNumberFormat="1" applyFont="1" applyAlignment="1">
      <alignment horizontal="center"/>
    </xf>
    <xf numFmtId="0" fontId="28" fillId="0" borderId="0" xfId="0" applyFont="1"/>
    <xf numFmtId="0" fontId="24" fillId="0" borderId="10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1" fontId="24" fillId="0" borderId="26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1" fontId="24" fillId="0" borderId="10" xfId="0" applyNumberFormat="1" applyFont="1" applyBorder="1" applyAlignment="1">
      <alignment horizontal="center"/>
    </xf>
    <xf numFmtId="0" fontId="29" fillId="0" borderId="16" xfId="0" applyFont="1" applyBorder="1"/>
    <xf numFmtId="0" fontId="29" fillId="0" borderId="17" xfId="0" applyFont="1" applyBorder="1" applyAlignment="1">
      <alignment horizontal="center"/>
    </xf>
    <xf numFmtId="3" fontId="0" fillId="0" borderId="0" xfId="0" applyNumberFormat="1"/>
    <xf numFmtId="3" fontId="24" fillId="0" borderId="10" xfId="0" applyNumberFormat="1" applyFont="1" applyBorder="1" applyAlignment="1">
      <alignment horizontal="center"/>
    </xf>
    <xf numFmtId="3" fontId="24" fillId="0" borderId="26" xfId="0" applyNumberFormat="1" applyFont="1" applyBorder="1" applyAlignment="1">
      <alignment horizontal="center"/>
    </xf>
    <xf numFmtId="3" fontId="24" fillId="0" borderId="27" xfId="0" applyNumberFormat="1" applyFont="1" applyBorder="1" applyAlignment="1">
      <alignment horizontal="center"/>
    </xf>
    <xf numFmtId="0" fontId="24" fillId="0" borderId="13" xfId="0" applyFont="1" applyBorder="1"/>
    <xf numFmtId="0" fontId="24" fillId="0" borderId="24" xfId="0" applyFont="1" applyBorder="1"/>
    <xf numFmtId="0" fontId="23" fillId="0" borderId="17" xfId="0" applyFont="1" applyBorder="1" applyAlignment="1">
      <alignment horizontal="center"/>
    </xf>
    <xf numFmtId="3" fontId="23" fillId="0" borderId="17" xfId="0" applyNumberFormat="1" applyFont="1" applyBorder="1" applyAlignment="1">
      <alignment horizontal="center"/>
    </xf>
    <xf numFmtId="1" fontId="23" fillId="0" borderId="17" xfId="0" applyNumberFormat="1" applyFont="1" applyBorder="1" applyAlignment="1">
      <alignment horizontal="center"/>
    </xf>
    <xf numFmtId="3" fontId="24" fillId="0" borderId="12" xfId="0" applyNumberFormat="1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3" fontId="19" fillId="0" borderId="28" xfId="1" applyNumberFormat="1" applyFont="1" applyBorder="1" applyAlignment="1">
      <alignment horizontal="center"/>
    </xf>
    <xf numFmtId="0" fontId="22" fillId="0" borderId="26" xfId="1" applyFont="1" applyBorder="1" applyAlignment="1">
      <alignment horizontal="center"/>
    </xf>
    <xf numFmtId="3" fontId="22" fillId="0" borderId="26" xfId="1" applyNumberFormat="1" applyFont="1" applyBorder="1" applyAlignment="1">
      <alignment horizontal="center"/>
    </xf>
    <xf numFmtId="3" fontId="19" fillId="0" borderId="26" xfId="1" applyNumberFormat="1" applyFont="1" applyBorder="1" applyAlignment="1">
      <alignment horizontal="center"/>
    </xf>
    <xf numFmtId="0" fontId="22" fillId="0" borderId="13" xfId="1" applyFont="1" applyBorder="1" applyAlignment="1">
      <alignment horizontal="center"/>
    </xf>
    <xf numFmtId="3" fontId="21" fillId="0" borderId="0" xfId="25" applyNumberFormat="1" applyFont="1" applyBorder="1" applyAlignment="1">
      <alignment horizontal="center"/>
    </xf>
    <xf numFmtId="3" fontId="21" fillId="0" borderId="0" xfId="1" applyNumberFormat="1" applyFont="1" applyAlignment="1">
      <alignment horizontal="center"/>
    </xf>
    <xf numFmtId="3" fontId="22" fillId="0" borderId="17" xfId="1" applyNumberFormat="1" applyFont="1" applyBorder="1" applyAlignment="1">
      <alignment horizontal="center"/>
    </xf>
    <xf numFmtId="1" fontId="21" fillId="0" borderId="17" xfId="1" applyNumberFormat="1" applyFont="1" applyBorder="1" applyAlignment="1">
      <alignment horizontal="center"/>
    </xf>
    <xf numFmtId="0" fontId="22" fillId="0" borderId="19" xfId="1" applyFont="1" applyBorder="1" applyAlignment="1">
      <alignment horizontal="center"/>
    </xf>
    <xf numFmtId="0" fontId="30" fillId="0" borderId="17" xfId="1" applyFont="1" applyBorder="1" applyAlignment="1">
      <alignment horizontal="center"/>
    </xf>
    <xf numFmtId="3" fontId="22" fillId="0" borderId="26" xfId="25" applyNumberFormat="1" applyFont="1" applyBorder="1" applyAlignment="1">
      <alignment horizontal="center"/>
    </xf>
    <xf numFmtId="1" fontId="22" fillId="0" borderId="26" xfId="1" applyNumberFormat="1" applyFont="1" applyBorder="1" applyAlignment="1">
      <alignment horizontal="center"/>
    </xf>
    <xf numFmtId="0" fontId="22" fillId="0" borderId="0" xfId="1" applyFont="1" applyAlignment="1">
      <alignment horizontal="left"/>
    </xf>
    <xf numFmtId="0" fontId="24" fillId="0" borderId="0" xfId="0" applyFont="1" applyAlignment="1">
      <alignment horizontal="left"/>
    </xf>
    <xf numFmtId="0" fontId="32" fillId="25" borderId="17" xfId="0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left"/>
    </xf>
    <xf numFmtId="1" fontId="24" fillId="0" borderId="0" xfId="0" applyNumberFormat="1" applyFont="1"/>
    <xf numFmtId="0" fontId="29" fillId="0" borderId="10" xfId="0" applyFont="1" applyBorder="1" applyAlignment="1">
      <alignment horizontal="center"/>
    </xf>
    <xf numFmtId="3" fontId="29" fillId="0" borderId="10" xfId="0" applyNumberFormat="1" applyFont="1" applyBorder="1" applyAlignment="1">
      <alignment horizontal="center"/>
    </xf>
    <xf numFmtId="3" fontId="29" fillId="0" borderId="26" xfId="0" applyNumberFormat="1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3" fontId="31" fillId="0" borderId="17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/>
    </xf>
    <xf numFmtId="0" fontId="22" fillId="0" borderId="17" xfId="0" applyFont="1" applyBorder="1"/>
    <xf numFmtId="1" fontId="22" fillId="0" borderId="17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2" fillId="0" borderId="17" xfId="0" applyFont="1" applyBorder="1" applyAlignment="1">
      <alignment wrapText="1"/>
    </xf>
    <xf numFmtId="0" fontId="22" fillId="0" borderId="17" xfId="0" applyFont="1" applyBorder="1" applyAlignment="1">
      <alignment horizontal="left" wrapText="1"/>
    </xf>
    <xf numFmtId="166" fontId="22" fillId="0" borderId="17" xfId="0" applyNumberFormat="1" applyFont="1" applyBorder="1" applyAlignment="1">
      <alignment horizontal="center"/>
    </xf>
    <xf numFmtId="166" fontId="22" fillId="0" borderId="17" xfId="0" applyNumberFormat="1" applyFont="1" applyBorder="1" applyAlignment="1">
      <alignment horizontal="center" vertical="center"/>
    </xf>
    <xf numFmtId="0" fontId="21" fillId="25" borderId="17" xfId="0" applyFont="1" applyFill="1" applyBorder="1" applyAlignment="1">
      <alignment horizontal="center"/>
    </xf>
    <xf numFmtId="0" fontId="22" fillId="25" borderId="17" xfId="0" applyFont="1" applyFill="1" applyBorder="1"/>
    <xf numFmtId="0" fontId="21" fillId="25" borderId="17" xfId="0" applyFont="1" applyFill="1" applyBorder="1"/>
    <xf numFmtId="1" fontId="21" fillId="25" borderId="17" xfId="0" applyNumberFormat="1" applyFont="1" applyFill="1" applyBorder="1" applyAlignment="1">
      <alignment horizontal="center"/>
    </xf>
    <xf numFmtId="49" fontId="22" fillId="0" borderId="26" xfId="0" applyNumberFormat="1" applyFont="1" applyBorder="1" applyAlignment="1">
      <alignment horizontal="center" vertical="center"/>
    </xf>
    <xf numFmtId="1" fontId="22" fillId="24" borderId="26" xfId="49" applyNumberFormat="1" applyFont="1" applyFill="1" applyBorder="1" applyAlignment="1">
      <alignment horizontal="center" vertical="center"/>
    </xf>
    <xf numFmtId="3" fontId="22" fillId="0" borderId="19" xfId="48" applyNumberFormat="1" applyFont="1" applyBorder="1" applyAlignment="1">
      <alignment vertical="center" wrapText="1"/>
    </xf>
    <xf numFmtId="0" fontId="30" fillId="0" borderId="17" xfId="0" applyFont="1" applyBorder="1" applyAlignment="1">
      <alignment horizontal="center"/>
    </xf>
    <xf numFmtId="3" fontId="22" fillId="0" borderId="17" xfId="0" applyNumberFormat="1" applyFont="1" applyBorder="1" applyAlignment="1">
      <alignment horizontal="right"/>
    </xf>
    <xf numFmtId="3" fontId="22" fillId="0" borderId="17" xfId="25" applyNumberFormat="1" applyFont="1" applyBorder="1" applyAlignment="1">
      <alignment horizontal="right"/>
    </xf>
    <xf numFmtId="164" fontId="22" fillId="0" borderId="28" xfId="47" applyNumberFormat="1" applyFont="1" applyFill="1" applyBorder="1" applyAlignment="1">
      <alignment horizontal="right"/>
    </xf>
    <xf numFmtId="3" fontId="22" fillId="24" borderId="26" xfId="49" applyNumberFormat="1" applyFont="1" applyFill="1" applyBorder="1" applyAlignment="1">
      <alignment horizontal="right"/>
    </xf>
    <xf numFmtId="3" fontId="22" fillId="0" borderId="17" xfId="1" applyNumberFormat="1" applyFont="1" applyBorder="1" applyAlignment="1">
      <alignment horizontal="right"/>
    </xf>
    <xf numFmtId="3" fontId="21" fillId="25" borderId="17" xfId="0" applyNumberFormat="1" applyFont="1" applyFill="1" applyBorder="1" applyAlignment="1">
      <alignment horizontal="right"/>
    </xf>
    <xf numFmtId="165" fontId="24" fillId="0" borderId="26" xfId="0" applyNumberFormat="1" applyFont="1" applyBorder="1" applyAlignment="1">
      <alignment horizontal="center"/>
    </xf>
    <xf numFmtId="164" fontId="24" fillId="0" borderId="26" xfId="47" applyNumberFormat="1" applyFont="1" applyFill="1" applyBorder="1" applyAlignment="1">
      <alignment horizontal="center" vertical="center"/>
    </xf>
    <xf numFmtId="164" fontId="24" fillId="0" borderId="27" xfId="47" applyNumberFormat="1" applyFont="1" applyFill="1" applyBorder="1" applyAlignment="1">
      <alignment horizontal="center" vertical="center"/>
    </xf>
    <xf numFmtId="164" fontId="23" fillId="0" borderId="17" xfId="47" applyNumberFormat="1" applyFont="1" applyBorder="1" applyAlignment="1">
      <alignment horizontal="center" vertical="center"/>
    </xf>
    <xf numFmtId="166" fontId="24" fillId="0" borderId="10" xfId="0" applyNumberFormat="1" applyFont="1" applyBorder="1" applyAlignment="1">
      <alignment horizontal="center"/>
    </xf>
    <xf numFmtId="166" fontId="24" fillId="0" borderId="26" xfId="0" applyNumberFormat="1" applyFont="1" applyBorder="1" applyAlignment="1">
      <alignment horizontal="center"/>
    </xf>
    <xf numFmtId="3" fontId="22" fillId="0" borderId="18" xfId="1" applyNumberFormat="1" applyFont="1" applyBorder="1" applyAlignment="1">
      <alignment horizontal="center"/>
    </xf>
    <xf numFmtId="166" fontId="22" fillId="0" borderId="11" xfId="1" applyNumberFormat="1" applyFont="1" applyBorder="1" applyAlignment="1">
      <alignment horizontal="center"/>
    </xf>
    <xf numFmtId="1" fontId="22" fillId="0" borderId="18" xfId="1" applyNumberFormat="1" applyFont="1" applyBorder="1" applyAlignment="1">
      <alignment horizontal="center"/>
    </xf>
    <xf numFmtId="1" fontId="22" fillId="0" borderId="14" xfId="1" applyNumberFormat="1" applyFont="1" applyBorder="1" applyAlignment="1">
      <alignment horizontal="center"/>
    </xf>
    <xf numFmtId="166" fontId="21" fillId="0" borderId="17" xfId="1" applyNumberFormat="1" applyFont="1" applyBorder="1" applyAlignment="1">
      <alignment horizontal="center"/>
    </xf>
    <xf numFmtId="165" fontId="24" fillId="0" borderId="0" xfId="0" applyNumberFormat="1" applyFont="1"/>
    <xf numFmtId="165" fontId="22" fillId="0" borderId="26" xfId="1" applyNumberFormat="1" applyFont="1" applyBorder="1" applyAlignment="1">
      <alignment horizontal="center"/>
    </xf>
    <xf numFmtId="166" fontId="22" fillId="0" borderId="25" xfId="1" applyNumberFormat="1" applyFont="1" applyBorder="1" applyAlignment="1">
      <alignment horizontal="center"/>
    </xf>
    <xf numFmtId="165" fontId="22" fillId="0" borderId="25" xfId="1" applyNumberFormat="1" applyFont="1" applyBorder="1" applyAlignment="1">
      <alignment horizontal="center"/>
    </xf>
    <xf numFmtId="166" fontId="22" fillId="0" borderId="26" xfId="1" applyNumberFormat="1" applyFont="1" applyBorder="1" applyAlignment="1">
      <alignment horizontal="center"/>
    </xf>
    <xf numFmtId="165" fontId="22" fillId="0" borderId="10" xfId="1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167" fontId="24" fillId="0" borderId="10" xfId="0" applyNumberFormat="1" applyFont="1" applyBorder="1" applyAlignment="1">
      <alignment horizontal="center"/>
    </xf>
    <xf numFmtId="165" fontId="24" fillId="0" borderId="10" xfId="0" applyNumberFormat="1" applyFont="1" applyBorder="1" applyAlignment="1">
      <alignment horizontal="center"/>
    </xf>
    <xf numFmtId="167" fontId="0" fillId="0" borderId="0" xfId="0" applyNumberFormat="1"/>
    <xf numFmtId="0" fontId="29" fillId="0" borderId="15" xfId="0" applyFont="1" applyBorder="1"/>
    <xf numFmtId="0" fontId="24" fillId="0" borderId="14" xfId="0" applyFont="1" applyBorder="1" applyAlignment="1">
      <alignment vertical="center" wrapText="1"/>
    </xf>
    <xf numFmtId="165" fontId="0" fillId="0" borderId="0" xfId="0" applyNumberFormat="1"/>
    <xf numFmtId="0" fontId="24" fillId="0" borderId="1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wrapText="1"/>
    </xf>
    <xf numFmtId="0" fontId="24" fillId="0" borderId="21" xfId="0" applyFont="1" applyBorder="1" applyAlignment="1">
      <alignment horizontal="center"/>
    </xf>
    <xf numFmtId="1" fontId="0" fillId="0" borderId="0" xfId="0" applyNumberFormat="1"/>
    <xf numFmtId="3" fontId="22" fillId="0" borderId="12" xfId="1" applyNumberFormat="1" applyFont="1" applyBorder="1" applyAlignment="1">
      <alignment horizontal="center"/>
    </xf>
    <xf numFmtId="167" fontId="21" fillId="0" borderId="17" xfId="1" applyNumberFormat="1" applyFont="1" applyBorder="1" applyAlignment="1">
      <alignment horizont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36" fillId="0" borderId="17" xfId="0" applyFont="1" applyBorder="1" applyAlignment="1">
      <alignment horizontal="center"/>
    </xf>
    <xf numFmtId="0" fontId="37" fillId="0" borderId="0" xfId="0" applyFont="1"/>
    <xf numFmtId="3" fontId="37" fillId="0" borderId="0" xfId="0" applyNumberFormat="1" applyFont="1"/>
    <xf numFmtId="0" fontId="24" fillId="0" borderId="12" xfId="0" applyFont="1" applyBorder="1" applyAlignment="1">
      <alignment horizontal="center"/>
    </xf>
    <xf numFmtId="0" fontId="35" fillId="0" borderId="25" xfId="1" applyFont="1" applyBorder="1" applyAlignment="1">
      <alignment horizontal="center"/>
    </xf>
    <xf numFmtId="3" fontId="35" fillId="0" borderId="17" xfId="25" applyNumberFormat="1" applyFont="1" applyBorder="1" applyAlignment="1">
      <alignment horizontal="center"/>
    </xf>
    <xf numFmtId="0" fontId="34" fillId="0" borderId="17" xfId="1" applyFont="1" applyBorder="1" applyAlignment="1">
      <alignment horizontal="center"/>
    </xf>
    <xf numFmtId="167" fontId="35" fillId="0" borderId="17" xfId="1" applyNumberFormat="1" applyFont="1" applyBorder="1" applyAlignment="1">
      <alignment horizontal="center"/>
    </xf>
    <xf numFmtId="0" fontId="38" fillId="0" borderId="17" xfId="1" applyFont="1" applyBorder="1" applyAlignment="1">
      <alignment horizontal="center"/>
    </xf>
    <xf numFmtId="3" fontId="38" fillId="0" borderId="17" xfId="25" applyNumberFormat="1" applyFont="1" applyBorder="1" applyAlignment="1">
      <alignment horizontal="center"/>
    </xf>
    <xf numFmtId="3" fontId="38" fillId="0" borderId="17" xfId="1" applyNumberFormat="1" applyFont="1" applyBorder="1" applyAlignment="1">
      <alignment horizontal="center"/>
    </xf>
    <xf numFmtId="0" fontId="39" fillId="0" borderId="0" xfId="0" applyFont="1"/>
    <xf numFmtId="166" fontId="39" fillId="0" borderId="0" xfId="0" applyNumberFormat="1" applyFont="1" applyAlignment="1">
      <alignment horizontal="center"/>
    </xf>
    <xf numFmtId="3" fontId="39" fillId="0" borderId="0" xfId="0" applyNumberFormat="1" applyFont="1"/>
    <xf numFmtId="165" fontId="39" fillId="0" borderId="0" xfId="0" applyNumberFormat="1" applyFont="1"/>
    <xf numFmtId="164" fontId="39" fillId="0" borderId="0" xfId="0" applyNumberFormat="1" applyFont="1"/>
    <xf numFmtId="0" fontId="29" fillId="0" borderId="0" xfId="0" applyFont="1"/>
    <xf numFmtId="49" fontId="19" fillId="0" borderId="11" xfId="1" applyNumberFormat="1" applyFont="1" applyBorder="1" applyAlignment="1">
      <alignment horizontal="center"/>
    </xf>
    <xf numFmtId="1" fontId="22" fillId="0" borderId="26" xfId="0" applyNumberFormat="1" applyFont="1" applyBorder="1" applyAlignment="1">
      <alignment horizontal="center"/>
    </xf>
    <xf numFmtId="1" fontId="22" fillId="0" borderId="27" xfId="0" applyNumberFormat="1" applyFont="1" applyBorder="1" applyAlignment="1">
      <alignment horizontal="center"/>
    </xf>
    <xf numFmtId="1" fontId="24" fillId="0" borderId="17" xfId="0" applyNumberFormat="1" applyFont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3" fontId="21" fillId="0" borderId="17" xfId="0" applyNumberFormat="1" applyFont="1" applyBorder="1" applyAlignment="1">
      <alignment horizontal="center"/>
    </xf>
    <xf numFmtId="0" fontId="24" fillId="0" borderId="34" xfId="0" applyFont="1" applyBorder="1"/>
    <xf numFmtId="0" fontId="24" fillId="0" borderId="37" xfId="0" applyFont="1" applyBorder="1"/>
    <xf numFmtId="0" fontId="23" fillId="0" borderId="31" xfId="0" applyFont="1" applyBorder="1"/>
    <xf numFmtId="0" fontId="23" fillId="0" borderId="0" xfId="0" applyFont="1" applyAlignment="1">
      <alignment horizontal="right"/>
    </xf>
    <xf numFmtId="165" fontId="24" fillId="0" borderId="18" xfId="0" applyNumberFormat="1" applyFont="1" applyBorder="1" applyAlignment="1">
      <alignment horizontal="center" vertical="center" wrapText="1"/>
    </xf>
    <xf numFmtId="0" fontId="21" fillId="0" borderId="0" xfId="1" applyFont="1" applyAlignment="1">
      <alignment horizontal="right"/>
    </xf>
    <xf numFmtId="0" fontId="23" fillId="0" borderId="0" xfId="0" applyFont="1" applyAlignment="1">
      <alignment horizontal="center" vertical="center"/>
    </xf>
    <xf numFmtId="167" fontId="23" fillId="0" borderId="17" xfId="0" applyNumberFormat="1" applyFont="1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24" fillId="0" borderId="28" xfId="0" applyFont="1" applyBorder="1" applyAlignment="1">
      <alignment horizontal="center"/>
    </xf>
    <xf numFmtId="1" fontId="24" fillId="0" borderId="28" xfId="0" applyNumberFormat="1" applyFont="1" applyBorder="1" applyAlignment="1">
      <alignment horizontal="center"/>
    </xf>
    <xf numFmtId="3" fontId="24" fillId="0" borderId="28" xfId="0" applyNumberFormat="1" applyFont="1" applyBorder="1" applyAlignment="1">
      <alignment horizontal="center"/>
    </xf>
    <xf numFmtId="3" fontId="22" fillId="0" borderId="28" xfId="1" applyNumberFormat="1" applyFont="1" applyBorder="1" applyAlignment="1">
      <alignment horizontal="center"/>
    </xf>
    <xf numFmtId="3" fontId="22" fillId="0" borderId="10" xfId="25" applyNumberFormat="1" applyFont="1" applyBorder="1" applyAlignment="1">
      <alignment horizontal="center"/>
    </xf>
    <xf numFmtId="0" fontId="21" fillId="0" borderId="0" xfId="1" applyFont="1"/>
    <xf numFmtId="0" fontId="21" fillId="0" borderId="0" xfId="0" applyFont="1" applyAlignment="1">
      <alignment horizontal="right"/>
    </xf>
    <xf numFmtId="166" fontId="22" fillId="0" borderId="14" xfId="1" applyNumberFormat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168" fontId="21" fillId="0" borderId="17" xfId="1" applyNumberFormat="1" applyFont="1" applyBorder="1" applyAlignment="1">
      <alignment horizontal="center"/>
    </xf>
    <xf numFmtId="0" fontId="22" fillId="0" borderId="28" xfId="1" applyFont="1" applyBorder="1" applyAlignment="1">
      <alignment horizontal="center"/>
    </xf>
    <xf numFmtId="165" fontId="24" fillId="0" borderId="12" xfId="0" applyNumberFormat="1" applyFont="1" applyBorder="1" applyAlignment="1">
      <alignment horizontal="center" vertical="center" wrapText="1"/>
    </xf>
    <xf numFmtId="164" fontId="24" fillId="0" borderId="26" xfId="47" applyNumberFormat="1" applyFont="1" applyFill="1" applyBorder="1" applyAlignment="1">
      <alignment vertical="center"/>
    </xf>
    <xf numFmtId="164" fontId="23" fillId="0" borderId="17" xfId="47" applyNumberFormat="1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7" xfId="0" applyFont="1" applyBorder="1" applyAlignment="1">
      <alignment horizontal="center" wrapText="1"/>
    </xf>
    <xf numFmtId="165" fontId="24" fillId="0" borderId="27" xfId="0" applyNumberFormat="1" applyFont="1" applyBorder="1" applyAlignment="1">
      <alignment horizontal="center"/>
    </xf>
    <xf numFmtId="3" fontId="24" fillId="0" borderId="11" xfId="0" applyNumberFormat="1" applyFont="1" applyBorder="1" applyAlignment="1">
      <alignment horizontal="center"/>
    </xf>
    <xf numFmtId="165" fontId="24" fillId="0" borderId="10" xfId="0" applyNumberFormat="1" applyFont="1" applyBorder="1" applyAlignment="1">
      <alignment horizontal="center" vertical="center" wrapText="1"/>
    </xf>
    <xf numFmtId="0" fontId="40" fillId="0" borderId="0" xfId="0" applyFont="1"/>
    <xf numFmtId="166" fontId="22" fillId="0" borderId="28" xfId="1" applyNumberFormat="1" applyFont="1" applyBorder="1" applyAlignment="1">
      <alignment horizontal="center"/>
    </xf>
    <xf numFmtId="165" fontId="22" fillId="0" borderId="28" xfId="1" applyNumberFormat="1" applyFont="1" applyBorder="1" applyAlignment="1">
      <alignment horizontal="center"/>
    </xf>
    <xf numFmtId="164" fontId="21" fillId="24" borderId="17" xfId="47" applyNumberFormat="1" applyFont="1" applyFill="1" applyBorder="1" applyAlignment="1">
      <alignment horizontal="center"/>
    </xf>
    <xf numFmtId="164" fontId="22" fillId="24" borderId="26" xfId="47" applyNumberFormat="1" applyFont="1" applyFill="1" applyBorder="1" applyAlignment="1">
      <alignment horizontal="center" vertical="top"/>
    </xf>
    <xf numFmtId="164" fontId="22" fillId="24" borderId="14" xfId="47" applyNumberFormat="1" applyFont="1" applyFill="1" applyBorder="1" applyAlignment="1">
      <alignment horizontal="center" vertical="top"/>
    </xf>
    <xf numFmtId="1" fontId="24" fillId="0" borderId="11" xfId="0" applyNumberFormat="1" applyFont="1" applyBorder="1" applyAlignment="1">
      <alignment horizontal="center"/>
    </xf>
    <xf numFmtId="164" fontId="24" fillId="0" borderId="14" xfId="47" applyNumberFormat="1" applyFont="1" applyFill="1" applyBorder="1" applyAlignment="1">
      <alignment vertical="center" wrapText="1"/>
    </xf>
    <xf numFmtId="1" fontId="24" fillId="0" borderId="14" xfId="0" applyNumberFormat="1" applyFont="1" applyBorder="1" applyAlignment="1">
      <alignment horizontal="center"/>
    </xf>
    <xf numFmtId="3" fontId="24" fillId="0" borderId="14" xfId="0" applyNumberFormat="1" applyFont="1" applyBorder="1" applyAlignment="1">
      <alignment horizontal="center"/>
    </xf>
    <xf numFmtId="164" fontId="24" fillId="0" borderId="26" xfId="47" applyNumberFormat="1" applyFont="1" applyFill="1" applyBorder="1" applyAlignment="1">
      <alignment vertical="center" wrapText="1"/>
    </xf>
    <xf numFmtId="165" fontId="22" fillId="0" borderId="38" xfId="1" applyNumberFormat="1" applyFont="1" applyBorder="1" applyAlignment="1">
      <alignment horizontal="center"/>
    </xf>
    <xf numFmtId="0" fontId="23" fillId="25" borderId="11" xfId="0" applyFont="1" applyFill="1" applyBorder="1" applyAlignment="1">
      <alignment horizontal="center" vertical="center"/>
    </xf>
    <xf numFmtId="0" fontId="23" fillId="25" borderId="14" xfId="0" applyFont="1" applyFill="1" applyBorder="1" applyAlignment="1">
      <alignment horizontal="center" vertical="center"/>
    </xf>
    <xf numFmtId="0" fontId="31" fillId="25" borderId="11" xfId="0" applyFont="1" applyFill="1" applyBorder="1" applyAlignment="1">
      <alignment horizontal="center" vertical="center"/>
    </xf>
    <xf numFmtId="0" fontId="31" fillId="25" borderId="14" xfId="0" applyFont="1" applyFill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3" fillId="25" borderId="19" xfId="0" applyFont="1" applyFill="1" applyBorder="1" applyAlignment="1">
      <alignment horizontal="center" vertical="center"/>
    </xf>
    <xf numFmtId="0" fontId="23" fillId="25" borderId="21" xfId="0" applyFont="1" applyFill="1" applyBorder="1" applyAlignment="1">
      <alignment horizontal="center" vertical="center"/>
    </xf>
    <xf numFmtId="0" fontId="23" fillId="25" borderId="17" xfId="0" applyFont="1" applyFill="1" applyBorder="1" applyAlignment="1">
      <alignment horizontal="center" vertical="center"/>
    </xf>
    <xf numFmtId="0" fontId="31" fillId="25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right"/>
    </xf>
    <xf numFmtId="0" fontId="29" fillId="0" borderId="19" xfId="0" applyFont="1" applyBorder="1" applyAlignment="1">
      <alignment horizontal="center" wrapText="1"/>
    </xf>
    <xf numFmtId="0" fontId="29" fillId="0" borderId="21" xfId="0" applyFont="1" applyBorder="1" applyAlignment="1">
      <alignment horizont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9" fillId="0" borderId="17" xfId="0" applyFont="1" applyBorder="1" applyAlignment="1">
      <alignment horizont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21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/>
    </xf>
    <xf numFmtId="0" fontId="22" fillId="0" borderId="13" xfId="1" applyFont="1" applyBorder="1" applyAlignment="1">
      <alignment horizontal="center"/>
    </xf>
    <xf numFmtId="0" fontId="22" fillId="0" borderId="24" xfId="1" applyFont="1" applyBorder="1" applyAlignment="1">
      <alignment horizontal="center"/>
    </xf>
    <xf numFmtId="0" fontId="22" fillId="0" borderId="22" xfId="1" applyFont="1" applyBorder="1" applyAlignment="1">
      <alignment horizontal="center"/>
    </xf>
    <xf numFmtId="0" fontId="22" fillId="0" borderId="13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wrapText="1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23" fillId="0" borderId="15" xfId="0" applyFont="1" applyBorder="1" applyAlignment="1">
      <alignment horizontal="right" vertical="center"/>
    </xf>
    <xf numFmtId="0" fontId="24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 wrapText="1"/>
    </xf>
    <xf numFmtId="0" fontId="24" fillId="0" borderId="14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13" xfId="0" applyFont="1" applyBorder="1" applyAlignment="1">
      <alignment horizontal="center" wrapText="1"/>
    </xf>
    <xf numFmtId="0" fontId="24" fillId="0" borderId="24" xfId="0" applyFont="1" applyBorder="1" applyAlignment="1">
      <alignment horizontal="center" wrapText="1"/>
    </xf>
    <xf numFmtId="0" fontId="22" fillId="0" borderId="13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2" fillId="0" borderId="0" xfId="1" applyFont="1" applyAlignment="1">
      <alignment horizontal="center" wrapText="1"/>
    </xf>
    <xf numFmtId="0" fontId="22" fillId="0" borderId="18" xfId="1" applyFont="1" applyBorder="1" applyAlignment="1">
      <alignment horizontal="center"/>
    </xf>
    <xf numFmtId="0" fontId="22" fillId="0" borderId="15" xfId="1" applyFont="1" applyBorder="1" applyAlignment="1">
      <alignment horizontal="center"/>
    </xf>
    <xf numFmtId="0" fontId="22" fillId="0" borderId="16" xfId="1" applyFont="1" applyBorder="1" applyAlignment="1">
      <alignment horizontal="center"/>
    </xf>
    <xf numFmtId="0" fontId="22" fillId="0" borderId="25" xfId="1" applyFont="1" applyBorder="1" applyAlignment="1">
      <alignment horizontal="center" wrapText="1"/>
    </xf>
    <xf numFmtId="0" fontId="22" fillId="0" borderId="23" xfId="1" applyFont="1" applyBorder="1" applyAlignment="1">
      <alignment horizontal="center"/>
    </xf>
    <xf numFmtId="0" fontId="22" fillId="0" borderId="25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/>
    </xf>
    <xf numFmtId="0" fontId="21" fillId="0" borderId="15" xfId="1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wrapText="1"/>
    </xf>
    <xf numFmtId="0" fontId="21" fillId="0" borderId="15" xfId="1" applyFont="1" applyBorder="1" applyAlignment="1">
      <alignment horizontal="right"/>
    </xf>
    <xf numFmtId="0" fontId="35" fillId="0" borderId="19" xfId="1" applyFont="1" applyBorder="1" applyAlignment="1">
      <alignment horizontal="center" wrapText="1"/>
    </xf>
    <xf numFmtId="0" fontId="35" fillId="0" borderId="21" xfId="1" applyFont="1" applyBorder="1" applyAlignment="1">
      <alignment horizontal="center" wrapText="1"/>
    </xf>
    <xf numFmtId="0" fontId="35" fillId="0" borderId="19" xfId="1" applyFont="1" applyBorder="1" applyAlignment="1">
      <alignment horizontal="center" vertical="center" wrapText="1"/>
    </xf>
    <xf numFmtId="0" fontId="35" fillId="0" borderId="20" xfId="1" applyFont="1" applyBorder="1" applyAlignment="1">
      <alignment horizontal="center" vertical="center" wrapText="1"/>
    </xf>
    <xf numFmtId="0" fontId="35" fillId="0" borderId="21" xfId="1" applyFont="1" applyBorder="1" applyAlignment="1">
      <alignment horizontal="center" vertical="center" wrapText="1"/>
    </xf>
    <xf numFmtId="0" fontId="35" fillId="0" borderId="19" xfId="1" applyFont="1" applyBorder="1" applyAlignment="1">
      <alignment horizontal="center" vertical="center"/>
    </xf>
    <xf numFmtId="0" fontId="35" fillId="0" borderId="21" xfId="1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3" fontId="22" fillId="0" borderId="10" xfId="1" applyNumberFormat="1" applyFont="1" applyBorder="1" applyAlignment="1">
      <alignment horizontal="center"/>
    </xf>
    <xf numFmtId="0" fontId="30" fillId="0" borderId="26" xfId="1" applyFont="1" applyBorder="1" applyAlignment="1">
      <alignment horizontal="center"/>
    </xf>
  </cellXfs>
  <cellStyles count="50">
    <cellStyle name="20% - ส่วนที่ถูกเน้น1 2" xfId="2" xr:uid="{00000000-0005-0000-0000-000000000000}"/>
    <cellStyle name="20% - ส่วนที่ถูกเน้น2 2" xfId="3" xr:uid="{00000000-0005-0000-0000-000001000000}"/>
    <cellStyle name="20% - ส่วนที่ถูกเน้น3 2" xfId="4" xr:uid="{00000000-0005-0000-0000-000002000000}"/>
    <cellStyle name="20% - ส่วนที่ถูกเน้น4 2" xfId="5" xr:uid="{00000000-0005-0000-0000-000003000000}"/>
    <cellStyle name="20% - ส่วนที่ถูกเน้น5 2" xfId="6" xr:uid="{00000000-0005-0000-0000-000004000000}"/>
    <cellStyle name="20% - ส่วนที่ถูกเน้น6 2" xfId="7" xr:uid="{00000000-0005-0000-0000-000005000000}"/>
    <cellStyle name="40% - ส่วนที่ถูกเน้น1 2" xfId="8" xr:uid="{00000000-0005-0000-0000-000006000000}"/>
    <cellStyle name="40% - ส่วนที่ถูกเน้น2 2" xfId="9" xr:uid="{00000000-0005-0000-0000-000007000000}"/>
    <cellStyle name="40% - ส่วนที่ถูกเน้น3 2" xfId="10" xr:uid="{00000000-0005-0000-0000-000008000000}"/>
    <cellStyle name="40% - ส่วนที่ถูกเน้น4 2" xfId="11" xr:uid="{00000000-0005-0000-0000-000009000000}"/>
    <cellStyle name="40% - ส่วนที่ถูกเน้น5 2" xfId="12" xr:uid="{00000000-0005-0000-0000-00000A000000}"/>
    <cellStyle name="40% - ส่วนที่ถูกเน้น6 2" xfId="13" xr:uid="{00000000-0005-0000-0000-00000B000000}"/>
    <cellStyle name="60% - ส่วนที่ถูกเน้น1 2" xfId="14" xr:uid="{00000000-0005-0000-0000-00000C000000}"/>
    <cellStyle name="60% - ส่วนที่ถูกเน้น2 2" xfId="15" xr:uid="{00000000-0005-0000-0000-00000D000000}"/>
    <cellStyle name="60% - ส่วนที่ถูกเน้น3 2" xfId="16" xr:uid="{00000000-0005-0000-0000-00000E000000}"/>
    <cellStyle name="60% - ส่วนที่ถูกเน้น4 2" xfId="17" xr:uid="{00000000-0005-0000-0000-00000F000000}"/>
    <cellStyle name="60% - ส่วนที่ถูกเน้น5 2" xfId="18" xr:uid="{00000000-0005-0000-0000-000010000000}"/>
    <cellStyle name="60% - ส่วนที่ถูกเน้น6 2" xfId="19" xr:uid="{00000000-0005-0000-0000-000011000000}"/>
    <cellStyle name="Comma 2" xfId="25" xr:uid="{00000000-0005-0000-0000-000012000000}"/>
    <cellStyle name="Normal 2" xfId="1" xr:uid="{00000000-0005-0000-0000-000014000000}"/>
    <cellStyle name="Normal 2 3" xfId="20" xr:uid="{00000000-0005-0000-0000-000015000000}"/>
    <cellStyle name="การคำนวณ 2" xfId="21" xr:uid="{00000000-0005-0000-0000-000016000000}"/>
    <cellStyle name="ข้อความเตือน 2" xfId="22" xr:uid="{00000000-0005-0000-0000-000017000000}"/>
    <cellStyle name="ข้อความอธิบาย 2" xfId="23" xr:uid="{00000000-0005-0000-0000-000018000000}"/>
    <cellStyle name="เครื่องหมายจุลภาค 2" xfId="24" xr:uid="{00000000-0005-0000-0000-000019000000}"/>
    <cellStyle name="จุลภาค" xfId="47" builtinId="3"/>
    <cellStyle name="ชื่อเรื่อง 2" xfId="26" xr:uid="{00000000-0005-0000-0000-00001A000000}"/>
    <cellStyle name="เซลล์ตรวจสอบ 2" xfId="27" xr:uid="{00000000-0005-0000-0000-00001B000000}"/>
    <cellStyle name="เซลล์ที่มีการเชื่อมโยง 2" xfId="28" xr:uid="{00000000-0005-0000-0000-00001C000000}"/>
    <cellStyle name="ดี 2" xfId="29" xr:uid="{00000000-0005-0000-0000-00001D000000}"/>
    <cellStyle name="ปกติ" xfId="0" builtinId="0"/>
    <cellStyle name="ปกติ 2" xfId="30" xr:uid="{00000000-0005-0000-0000-00001E000000}"/>
    <cellStyle name="ปกติ 7" xfId="48" xr:uid="{AA28DAC5-1B3F-4130-8B31-1947D32DAC65}"/>
    <cellStyle name="ปกติ_เชิดชูเกียรติ-มชช" xfId="49" xr:uid="{F864B60A-36B6-4CE5-97FB-48ABE2E2BB02}"/>
    <cellStyle name="ป้อนค่า 2" xfId="31" xr:uid="{00000000-0005-0000-0000-00001F000000}"/>
    <cellStyle name="ปานกลาง 2" xfId="32" xr:uid="{00000000-0005-0000-0000-000020000000}"/>
    <cellStyle name="ผลรวม 2" xfId="33" xr:uid="{00000000-0005-0000-0000-000021000000}"/>
    <cellStyle name="แย่ 2" xfId="34" xr:uid="{00000000-0005-0000-0000-000022000000}"/>
    <cellStyle name="ส่วนที่ถูกเน้น1 2" xfId="35" xr:uid="{00000000-0005-0000-0000-000023000000}"/>
    <cellStyle name="ส่วนที่ถูกเน้น2 2" xfId="36" xr:uid="{00000000-0005-0000-0000-000024000000}"/>
    <cellStyle name="ส่วนที่ถูกเน้น3 2" xfId="37" xr:uid="{00000000-0005-0000-0000-000025000000}"/>
    <cellStyle name="ส่วนที่ถูกเน้น4 2" xfId="38" xr:uid="{00000000-0005-0000-0000-000026000000}"/>
    <cellStyle name="ส่วนที่ถูกเน้น5 2" xfId="39" xr:uid="{00000000-0005-0000-0000-000027000000}"/>
    <cellStyle name="ส่วนที่ถูกเน้น6 2" xfId="40" xr:uid="{00000000-0005-0000-0000-000028000000}"/>
    <cellStyle name="แสดงผล 2" xfId="41" xr:uid="{00000000-0005-0000-0000-000029000000}"/>
    <cellStyle name="หมายเหตุ 2" xfId="42" xr:uid="{00000000-0005-0000-0000-00002A000000}"/>
    <cellStyle name="หัวเรื่อง 1 2" xfId="43" xr:uid="{00000000-0005-0000-0000-00002B000000}"/>
    <cellStyle name="หัวเรื่อง 2 2" xfId="44" xr:uid="{00000000-0005-0000-0000-00002C000000}"/>
    <cellStyle name="หัวเรื่อง 3 2" xfId="45" xr:uid="{00000000-0005-0000-0000-00002D000000}"/>
    <cellStyle name="หัวเรื่อง 4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C4888-9BF7-49B2-86BC-50CFB74DC526}">
  <sheetPr>
    <tabColor rgb="FFFF0000"/>
  </sheetPr>
  <dimension ref="A1:K61"/>
  <sheetViews>
    <sheetView topLeftCell="A15" zoomScale="93" zoomScaleNormal="93" workbookViewId="0">
      <selection activeCell="L19" sqref="L19"/>
    </sheetView>
  </sheetViews>
  <sheetFormatPr defaultRowHeight="15"/>
  <cols>
    <col min="1" max="1" width="4.42578125" customWidth="1"/>
    <col min="2" max="2" width="63.85546875" customWidth="1"/>
    <col min="3" max="3" width="17.28515625" customWidth="1"/>
    <col min="4" max="4" width="13.42578125" customWidth="1"/>
    <col min="5" max="6" width="8.7109375" customWidth="1"/>
    <col min="7" max="7" width="14.7109375" customWidth="1"/>
    <col min="8" max="8" width="12.42578125" customWidth="1"/>
    <col min="10" max="10" width="12.28515625" bestFit="1" customWidth="1"/>
  </cols>
  <sheetData>
    <row r="1" spans="1:8" ht="20.25">
      <c r="A1" s="201" t="s">
        <v>49</v>
      </c>
      <c r="B1" s="201"/>
      <c r="C1" s="201"/>
      <c r="D1" s="201"/>
      <c r="E1" s="201"/>
      <c r="F1" s="201"/>
      <c r="G1" s="201"/>
    </row>
    <row r="2" spans="1:8" ht="20.25">
      <c r="A2" s="202" t="s">
        <v>72</v>
      </c>
      <c r="B2" s="202"/>
      <c r="C2" s="202"/>
      <c r="D2" s="202"/>
      <c r="E2" s="202"/>
      <c r="F2" s="202"/>
      <c r="G2" s="202"/>
    </row>
    <row r="3" spans="1:8" ht="20.100000000000001" customHeight="1"/>
    <row r="4" spans="1:8" ht="21.95" customHeight="1">
      <c r="A4" s="205" t="s">
        <v>26</v>
      </c>
      <c r="B4" s="204" t="s">
        <v>71</v>
      </c>
      <c r="C4" s="205" t="s">
        <v>42</v>
      </c>
      <c r="D4" s="206" t="s">
        <v>50</v>
      </c>
      <c r="E4" s="203" t="s">
        <v>43</v>
      </c>
      <c r="F4" s="204"/>
      <c r="G4" s="199" t="s">
        <v>41</v>
      </c>
      <c r="H4" s="197" t="s">
        <v>285</v>
      </c>
    </row>
    <row r="5" spans="1:8" ht="21.95" customHeight="1">
      <c r="A5" s="205"/>
      <c r="B5" s="204"/>
      <c r="C5" s="205"/>
      <c r="D5" s="206"/>
      <c r="E5" s="68" t="s">
        <v>77</v>
      </c>
      <c r="F5" s="68" t="s">
        <v>78</v>
      </c>
      <c r="G5" s="200"/>
      <c r="H5" s="198"/>
    </row>
    <row r="6" spans="1:8" ht="25.5" customHeight="1">
      <c r="A6" s="14">
        <v>1</v>
      </c>
      <c r="B6" s="23" t="s">
        <v>73</v>
      </c>
      <c r="C6" s="14" t="s">
        <v>318</v>
      </c>
      <c r="D6" s="94">
        <v>495000</v>
      </c>
      <c r="E6" s="14" t="s">
        <v>44</v>
      </c>
      <c r="F6" s="14"/>
      <c r="G6" s="14" t="s">
        <v>46</v>
      </c>
      <c r="H6" s="9" t="s">
        <v>286</v>
      </c>
    </row>
    <row r="7" spans="1:8" ht="45" customHeight="1">
      <c r="A7" s="14">
        <v>2</v>
      </c>
      <c r="B7" s="82" t="s">
        <v>74</v>
      </c>
      <c r="C7" s="14" t="s">
        <v>79</v>
      </c>
      <c r="D7" s="94">
        <v>340800</v>
      </c>
      <c r="E7" s="14" t="s">
        <v>51</v>
      </c>
      <c r="F7" s="14" t="s">
        <v>52</v>
      </c>
      <c r="G7" s="14" t="s">
        <v>46</v>
      </c>
      <c r="H7" s="9" t="s">
        <v>286</v>
      </c>
    </row>
    <row r="8" spans="1:8" ht="21.95" customHeight="1">
      <c r="A8" s="14">
        <v>3</v>
      </c>
      <c r="B8" s="23" t="s">
        <v>75</v>
      </c>
      <c r="C8" s="60" t="s">
        <v>140</v>
      </c>
      <c r="D8" s="95">
        <v>40500</v>
      </c>
      <c r="E8" s="80" t="s">
        <v>51</v>
      </c>
      <c r="F8" s="14" t="s">
        <v>52</v>
      </c>
      <c r="G8" s="14" t="s">
        <v>46</v>
      </c>
      <c r="H8" s="9" t="s">
        <v>286</v>
      </c>
    </row>
    <row r="9" spans="1:8" ht="21.95" customHeight="1">
      <c r="A9" s="14">
        <v>4</v>
      </c>
      <c r="B9" s="23" t="s">
        <v>76</v>
      </c>
      <c r="C9" s="90" t="s">
        <v>287</v>
      </c>
      <c r="D9" s="96">
        <v>5100</v>
      </c>
      <c r="E9" s="80" t="s">
        <v>51</v>
      </c>
      <c r="F9" s="14" t="s">
        <v>52</v>
      </c>
      <c r="G9" s="81" t="s">
        <v>45</v>
      </c>
      <c r="H9" s="9" t="s">
        <v>286</v>
      </c>
    </row>
    <row r="10" spans="1:8" ht="21.95" customHeight="1">
      <c r="A10" s="14">
        <v>5</v>
      </c>
      <c r="B10" s="79" t="s">
        <v>70</v>
      </c>
      <c r="C10" s="90" t="s">
        <v>288</v>
      </c>
      <c r="D10" s="96">
        <v>10000</v>
      </c>
      <c r="E10" s="80" t="s">
        <v>52</v>
      </c>
      <c r="F10" s="14" t="s">
        <v>51</v>
      </c>
      <c r="G10" s="81" t="s">
        <v>45</v>
      </c>
      <c r="H10" s="9" t="s">
        <v>286</v>
      </c>
    </row>
    <row r="11" spans="1:8" ht="21.95" customHeight="1">
      <c r="A11" s="14">
        <v>6</v>
      </c>
      <c r="B11" s="79" t="s">
        <v>56</v>
      </c>
      <c r="C11" s="90" t="s">
        <v>141</v>
      </c>
      <c r="D11" s="96">
        <v>45000</v>
      </c>
      <c r="E11" s="14" t="s">
        <v>52</v>
      </c>
      <c r="F11" s="14"/>
      <c r="G11" s="14" t="s">
        <v>46</v>
      </c>
      <c r="H11" s="9" t="s">
        <v>286</v>
      </c>
    </row>
    <row r="12" spans="1:8" ht="21.95" customHeight="1">
      <c r="A12" s="14">
        <v>7</v>
      </c>
      <c r="B12" s="92" t="s">
        <v>81</v>
      </c>
      <c r="C12" s="91" t="s">
        <v>80</v>
      </c>
      <c r="D12" s="97">
        <v>7800</v>
      </c>
      <c r="E12" s="14" t="s">
        <v>52</v>
      </c>
      <c r="F12" s="14" t="s">
        <v>51</v>
      </c>
      <c r="G12" s="81" t="s">
        <v>45</v>
      </c>
      <c r="H12" s="9" t="s">
        <v>289</v>
      </c>
    </row>
    <row r="13" spans="1:8" ht="43.5" customHeight="1">
      <c r="A13" s="14">
        <v>8</v>
      </c>
      <c r="B13" s="79" t="s">
        <v>82</v>
      </c>
      <c r="C13" s="14" t="s">
        <v>83</v>
      </c>
      <c r="D13" s="94">
        <v>72000</v>
      </c>
      <c r="E13" s="14" t="s">
        <v>52</v>
      </c>
      <c r="F13" s="14"/>
      <c r="G13" s="14" t="s">
        <v>46</v>
      </c>
      <c r="H13" s="318" t="s">
        <v>324</v>
      </c>
    </row>
    <row r="14" spans="1:8" ht="40.5" customHeight="1">
      <c r="A14" s="14">
        <v>9</v>
      </c>
      <c r="B14" s="82" t="s">
        <v>84</v>
      </c>
      <c r="C14" s="14" t="s">
        <v>85</v>
      </c>
      <c r="D14" s="94">
        <v>29000</v>
      </c>
      <c r="E14" s="14" t="s">
        <v>52</v>
      </c>
      <c r="F14" s="14"/>
      <c r="G14" s="14" t="s">
        <v>46</v>
      </c>
      <c r="H14" s="9" t="s">
        <v>289</v>
      </c>
    </row>
    <row r="15" spans="1:8" ht="42.75" customHeight="1">
      <c r="A15" s="14">
        <v>10</v>
      </c>
      <c r="B15" s="82" t="s">
        <v>142</v>
      </c>
      <c r="C15" s="14" t="s">
        <v>86</v>
      </c>
      <c r="D15" s="94">
        <v>39400</v>
      </c>
      <c r="E15" s="14" t="s">
        <v>52</v>
      </c>
      <c r="F15" s="14" t="s">
        <v>51</v>
      </c>
      <c r="G15" s="81" t="s">
        <v>45</v>
      </c>
      <c r="H15" s="9" t="s">
        <v>286</v>
      </c>
    </row>
    <row r="16" spans="1:8" ht="44.25" customHeight="1">
      <c r="A16" s="14">
        <v>11</v>
      </c>
      <c r="B16" s="83" t="s">
        <v>290</v>
      </c>
      <c r="C16" s="14" t="s">
        <v>143</v>
      </c>
      <c r="D16" s="94">
        <v>168100</v>
      </c>
      <c r="E16" s="14"/>
      <c r="F16" s="14" t="s">
        <v>52</v>
      </c>
      <c r="G16" s="14" t="s">
        <v>46</v>
      </c>
      <c r="H16" s="9" t="s">
        <v>286</v>
      </c>
    </row>
    <row r="17" spans="1:8" ht="61.5" customHeight="1">
      <c r="A17" s="14">
        <v>12</v>
      </c>
      <c r="B17" s="82" t="s">
        <v>87</v>
      </c>
      <c r="C17" s="80" t="s">
        <v>88</v>
      </c>
      <c r="D17" s="94">
        <v>38500</v>
      </c>
      <c r="E17" s="14"/>
      <c r="F17" s="14" t="s">
        <v>52</v>
      </c>
      <c r="G17" s="81" t="s">
        <v>45</v>
      </c>
      <c r="H17" s="9" t="s">
        <v>289</v>
      </c>
    </row>
    <row r="18" spans="1:8" ht="45.75" customHeight="1">
      <c r="A18" s="14">
        <v>13</v>
      </c>
      <c r="B18" s="82" t="s">
        <v>89</v>
      </c>
      <c r="C18" s="14" t="s">
        <v>90</v>
      </c>
      <c r="D18" s="94">
        <v>17640</v>
      </c>
      <c r="E18" s="14" t="s">
        <v>52</v>
      </c>
      <c r="F18" s="14" t="s">
        <v>51</v>
      </c>
      <c r="G18" s="14" t="s">
        <v>46</v>
      </c>
      <c r="H18" s="9" t="s">
        <v>286</v>
      </c>
    </row>
    <row r="19" spans="1:8" ht="39" customHeight="1">
      <c r="A19" s="14">
        <v>14</v>
      </c>
      <c r="B19" s="82" t="s">
        <v>89</v>
      </c>
      <c r="C19" s="14" t="s">
        <v>91</v>
      </c>
      <c r="D19" s="94">
        <v>35160</v>
      </c>
      <c r="E19" s="14" t="s">
        <v>51</v>
      </c>
      <c r="F19" s="14" t="s">
        <v>52</v>
      </c>
      <c r="G19" s="14" t="s">
        <v>46</v>
      </c>
      <c r="H19" s="9" t="s">
        <v>286</v>
      </c>
    </row>
    <row r="20" spans="1:8" ht="44.25" customHeight="1">
      <c r="A20" s="14">
        <v>15</v>
      </c>
      <c r="B20" s="82" t="s">
        <v>92</v>
      </c>
      <c r="C20" s="14" t="s">
        <v>93</v>
      </c>
      <c r="D20" s="94">
        <v>32000</v>
      </c>
      <c r="E20" s="14" t="s">
        <v>52</v>
      </c>
      <c r="F20" s="14" t="s">
        <v>51</v>
      </c>
      <c r="G20" s="14" t="s">
        <v>46</v>
      </c>
      <c r="H20" s="9" t="s">
        <v>289</v>
      </c>
    </row>
    <row r="21" spans="1:8" ht="45" customHeight="1">
      <c r="A21" s="14">
        <v>16</v>
      </c>
      <c r="B21" s="82" t="s">
        <v>92</v>
      </c>
      <c r="C21" s="14" t="s">
        <v>94</v>
      </c>
      <c r="D21" s="94">
        <v>40000</v>
      </c>
      <c r="E21" s="14"/>
      <c r="F21" s="14" t="s">
        <v>52</v>
      </c>
      <c r="G21" s="14" t="s">
        <v>46</v>
      </c>
      <c r="H21" s="9" t="s">
        <v>289</v>
      </c>
    </row>
    <row r="22" spans="1:8" ht="21.95" customHeight="1">
      <c r="A22" s="14">
        <v>17</v>
      </c>
      <c r="B22" s="79" t="s">
        <v>95</v>
      </c>
      <c r="C22" s="14" t="s">
        <v>96</v>
      </c>
      <c r="D22" s="94">
        <v>156000</v>
      </c>
      <c r="E22" s="14" t="s">
        <v>52</v>
      </c>
      <c r="F22" s="14"/>
      <c r="G22" s="14" t="s">
        <v>46</v>
      </c>
      <c r="H22" s="9" t="s">
        <v>289</v>
      </c>
    </row>
    <row r="23" spans="1:8" ht="21.95" customHeight="1">
      <c r="A23" s="14">
        <v>18</v>
      </c>
      <c r="B23" s="79" t="s">
        <v>95</v>
      </c>
      <c r="C23" s="14" t="s">
        <v>97</v>
      </c>
      <c r="D23" s="94">
        <v>78000</v>
      </c>
      <c r="E23" s="14" t="s">
        <v>51</v>
      </c>
      <c r="F23" s="14" t="s">
        <v>52</v>
      </c>
      <c r="G23" s="14" t="s">
        <v>46</v>
      </c>
      <c r="H23" s="9" t="s">
        <v>289</v>
      </c>
    </row>
    <row r="24" spans="1:8" ht="44.25" customHeight="1">
      <c r="A24" s="14">
        <v>19</v>
      </c>
      <c r="B24" s="82" t="s">
        <v>291</v>
      </c>
      <c r="C24" s="14" t="s">
        <v>83</v>
      </c>
      <c r="D24" s="94">
        <v>18600</v>
      </c>
      <c r="E24" s="14" t="s">
        <v>52</v>
      </c>
      <c r="F24" s="14" t="s">
        <v>51</v>
      </c>
      <c r="G24" s="81" t="s">
        <v>45</v>
      </c>
      <c r="H24" s="9" t="s">
        <v>289</v>
      </c>
    </row>
    <row r="25" spans="1:8" ht="67.5" customHeight="1">
      <c r="A25" s="14">
        <v>20</v>
      </c>
      <c r="B25" s="82" t="s">
        <v>98</v>
      </c>
      <c r="C25" s="14" t="s">
        <v>88</v>
      </c>
      <c r="D25" s="94">
        <v>20000</v>
      </c>
      <c r="E25" s="14" t="s">
        <v>52</v>
      </c>
      <c r="F25" s="14" t="s">
        <v>51</v>
      </c>
      <c r="G25" s="81" t="s">
        <v>45</v>
      </c>
      <c r="H25" s="9" t="s">
        <v>289</v>
      </c>
    </row>
    <row r="26" spans="1:8" ht="27.75" customHeight="1">
      <c r="A26" s="14">
        <v>21</v>
      </c>
      <c r="B26" s="79" t="s">
        <v>99</v>
      </c>
      <c r="C26" s="14" t="s">
        <v>100</v>
      </c>
      <c r="D26" s="94">
        <v>10000</v>
      </c>
      <c r="E26" s="14" t="s">
        <v>51</v>
      </c>
      <c r="F26" s="14" t="s">
        <v>52</v>
      </c>
      <c r="G26" s="81" t="s">
        <v>45</v>
      </c>
      <c r="H26" s="9" t="s">
        <v>289</v>
      </c>
    </row>
    <row r="27" spans="1:8" ht="42.75" customHeight="1">
      <c r="A27" s="14">
        <v>22</v>
      </c>
      <c r="B27" s="82" t="s">
        <v>144</v>
      </c>
      <c r="C27" s="14" t="s">
        <v>101</v>
      </c>
      <c r="D27" s="94">
        <v>40500</v>
      </c>
      <c r="E27" s="14" t="s">
        <v>51</v>
      </c>
      <c r="F27" s="14" t="s">
        <v>52</v>
      </c>
      <c r="G27" s="14" t="s">
        <v>46</v>
      </c>
      <c r="H27" s="9" t="s">
        <v>289</v>
      </c>
    </row>
    <row r="28" spans="1:8" ht="60.75" customHeight="1">
      <c r="A28" s="14">
        <v>23</v>
      </c>
      <c r="B28" s="82" t="s">
        <v>103</v>
      </c>
      <c r="C28" s="14" t="s">
        <v>102</v>
      </c>
      <c r="D28" s="94">
        <v>4500</v>
      </c>
      <c r="E28" s="14" t="s">
        <v>52</v>
      </c>
      <c r="F28" s="14" t="s">
        <v>51</v>
      </c>
      <c r="G28" s="14" t="s">
        <v>46</v>
      </c>
      <c r="H28" s="9" t="s">
        <v>289</v>
      </c>
    </row>
    <row r="29" spans="1:8" ht="64.5" customHeight="1">
      <c r="A29" s="14">
        <v>24</v>
      </c>
      <c r="B29" s="82" t="s">
        <v>105</v>
      </c>
      <c r="C29" s="14" t="s">
        <v>104</v>
      </c>
      <c r="D29" s="94">
        <v>6000</v>
      </c>
      <c r="E29" s="14" t="s">
        <v>52</v>
      </c>
      <c r="F29" s="14" t="s">
        <v>51</v>
      </c>
      <c r="G29" s="14" t="s">
        <v>46</v>
      </c>
      <c r="H29" s="9" t="s">
        <v>289</v>
      </c>
    </row>
    <row r="30" spans="1:8" ht="51" customHeight="1">
      <c r="A30" s="14">
        <v>25</v>
      </c>
      <c r="B30" s="82" t="s">
        <v>106</v>
      </c>
      <c r="C30" s="14" t="s">
        <v>102</v>
      </c>
      <c r="D30" s="94">
        <v>135600</v>
      </c>
      <c r="E30" s="14" t="s">
        <v>44</v>
      </c>
      <c r="F30" s="14" t="s">
        <v>51</v>
      </c>
      <c r="G30" s="14" t="s">
        <v>46</v>
      </c>
      <c r="H30" s="9" t="s">
        <v>289</v>
      </c>
    </row>
    <row r="31" spans="1:8" ht="43.5" customHeight="1">
      <c r="A31" s="14">
        <v>26</v>
      </c>
      <c r="B31" s="82" t="s">
        <v>145</v>
      </c>
      <c r="C31" s="14" t="s">
        <v>104</v>
      </c>
      <c r="D31" s="98">
        <v>208000</v>
      </c>
      <c r="E31" s="14" t="s">
        <v>44</v>
      </c>
      <c r="F31" s="14" t="s">
        <v>51</v>
      </c>
      <c r="G31" s="14" t="s">
        <v>46</v>
      </c>
      <c r="H31" s="9" t="s">
        <v>289</v>
      </c>
    </row>
    <row r="32" spans="1:8" ht="42" customHeight="1">
      <c r="A32" s="14">
        <v>27</v>
      </c>
      <c r="B32" s="83" t="s">
        <v>107</v>
      </c>
      <c r="C32" s="14" t="s">
        <v>108</v>
      </c>
      <c r="D32" s="94">
        <v>48500</v>
      </c>
      <c r="E32" s="14" t="s">
        <v>52</v>
      </c>
      <c r="F32" s="14" t="s">
        <v>51</v>
      </c>
      <c r="G32" s="14" t="s">
        <v>46</v>
      </c>
      <c r="H32" s="9" t="s">
        <v>289</v>
      </c>
    </row>
    <row r="33" spans="1:8" ht="63" customHeight="1">
      <c r="A33" s="14">
        <v>28</v>
      </c>
      <c r="B33" s="83" t="s">
        <v>146</v>
      </c>
      <c r="C33" s="14" t="s">
        <v>109</v>
      </c>
      <c r="D33" s="94">
        <v>32200</v>
      </c>
      <c r="E33" s="14" t="s">
        <v>51</v>
      </c>
      <c r="F33" s="14" t="s">
        <v>52</v>
      </c>
      <c r="G33" s="81" t="s">
        <v>45</v>
      </c>
      <c r="H33" s="9" t="s">
        <v>289</v>
      </c>
    </row>
    <row r="34" spans="1:8" ht="30" customHeight="1">
      <c r="A34" s="14">
        <v>29</v>
      </c>
      <c r="B34" s="23" t="s">
        <v>112</v>
      </c>
      <c r="C34" s="80" t="s">
        <v>110</v>
      </c>
      <c r="D34" s="94">
        <v>95000</v>
      </c>
      <c r="E34" s="14"/>
      <c r="F34" s="14" t="s">
        <v>52</v>
      </c>
      <c r="G34" s="14" t="s">
        <v>46</v>
      </c>
      <c r="H34" s="9" t="s">
        <v>286</v>
      </c>
    </row>
    <row r="35" spans="1:8" ht="43.5" customHeight="1">
      <c r="A35" s="14">
        <v>30</v>
      </c>
      <c r="B35" s="83" t="s">
        <v>147</v>
      </c>
      <c r="C35" s="14" t="s">
        <v>111</v>
      </c>
      <c r="D35" s="94">
        <v>75600</v>
      </c>
      <c r="E35" s="14" t="s">
        <v>52</v>
      </c>
      <c r="F35" s="14" t="s">
        <v>51</v>
      </c>
      <c r="G35" s="81" t="s">
        <v>45</v>
      </c>
      <c r="H35" s="9" t="s">
        <v>286</v>
      </c>
    </row>
    <row r="36" spans="1:8" ht="42" customHeight="1">
      <c r="A36" s="14">
        <v>31</v>
      </c>
      <c r="B36" s="83" t="s">
        <v>148</v>
      </c>
      <c r="C36" s="14" t="s">
        <v>113</v>
      </c>
      <c r="D36" s="94">
        <v>72000</v>
      </c>
      <c r="E36" s="14" t="s">
        <v>52</v>
      </c>
      <c r="F36" s="14" t="s">
        <v>51</v>
      </c>
      <c r="G36" s="14" t="s">
        <v>46</v>
      </c>
      <c r="H36" s="9" t="s">
        <v>286</v>
      </c>
    </row>
    <row r="37" spans="1:8" ht="21.95" customHeight="1">
      <c r="A37" s="84">
        <v>32</v>
      </c>
      <c r="B37" s="23" t="s">
        <v>114</v>
      </c>
      <c r="C37" s="14" t="s">
        <v>115</v>
      </c>
      <c r="D37" s="94">
        <v>74700</v>
      </c>
      <c r="E37" s="14" t="s">
        <v>44</v>
      </c>
      <c r="F37" s="14" t="s">
        <v>51</v>
      </c>
      <c r="G37" s="14" t="s">
        <v>46</v>
      </c>
      <c r="H37" s="9" t="s">
        <v>286</v>
      </c>
    </row>
    <row r="38" spans="1:8" ht="24.75" customHeight="1">
      <c r="A38" s="84">
        <v>33</v>
      </c>
      <c r="B38" s="83" t="s">
        <v>116</v>
      </c>
      <c r="C38" s="93" t="s">
        <v>117</v>
      </c>
      <c r="D38" s="94">
        <v>239760</v>
      </c>
      <c r="E38" s="14" t="s">
        <v>52</v>
      </c>
      <c r="F38" s="14"/>
      <c r="G38" s="14" t="s">
        <v>46</v>
      </c>
      <c r="H38" s="9" t="s">
        <v>286</v>
      </c>
    </row>
    <row r="39" spans="1:8" ht="45" customHeight="1">
      <c r="A39" s="84">
        <v>34</v>
      </c>
      <c r="B39" s="83" t="s">
        <v>118</v>
      </c>
      <c r="C39" s="14" t="s">
        <v>119</v>
      </c>
      <c r="D39" s="94">
        <v>112500</v>
      </c>
      <c r="E39" s="14"/>
      <c r="F39" s="14" t="s">
        <v>52</v>
      </c>
      <c r="G39" s="81" t="s">
        <v>45</v>
      </c>
      <c r="H39" s="9" t="s">
        <v>286</v>
      </c>
    </row>
    <row r="40" spans="1:8" ht="21.95" customHeight="1">
      <c r="A40" s="84">
        <v>35</v>
      </c>
      <c r="B40" s="23" t="s">
        <v>120</v>
      </c>
      <c r="C40" s="14" t="s">
        <v>121</v>
      </c>
      <c r="D40" s="94">
        <v>195750</v>
      </c>
      <c r="E40" s="14" t="s">
        <v>52</v>
      </c>
      <c r="F40" s="14"/>
      <c r="G40" s="81" t="s">
        <v>45</v>
      </c>
      <c r="H40" s="9" t="s">
        <v>289</v>
      </c>
    </row>
    <row r="41" spans="1:8" ht="42.75" customHeight="1">
      <c r="A41" s="84">
        <v>36</v>
      </c>
      <c r="B41" s="83" t="s">
        <v>122</v>
      </c>
      <c r="C41" s="14" t="s">
        <v>123</v>
      </c>
      <c r="D41" s="94">
        <v>375000</v>
      </c>
      <c r="E41" s="14" t="s">
        <v>52</v>
      </c>
      <c r="F41" s="14"/>
      <c r="G41" s="81" t="s">
        <v>45</v>
      </c>
      <c r="H41" s="9" t="s">
        <v>289</v>
      </c>
    </row>
    <row r="42" spans="1:8" ht="42" customHeight="1">
      <c r="A42" s="84">
        <v>37</v>
      </c>
      <c r="B42" s="83" t="s">
        <v>124</v>
      </c>
      <c r="C42" s="14" t="s">
        <v>69</v>
      </c>
      <c r="D42" s="94">
        <v>99000</v>
      </c>
      <c r="E42" s="14" t="s">
        <v>52</v>
      </c>
      <c r="F42" s="14"/>
      <c r="G42" s="81" t="s">
        <v>45</v>
      </c>
      <c r="H42" s="9" t="s">
        <v>289</v>
      </c>
    </row>
    <row r="43" spans="1:8" ht="48" customHeight="1">
      <c r="A43" s="84">
        <v>38</v>
      </c>
      <c r="B43" s="83" t="s">
        <v>149</v>
      </c>
      <c r="C43" s="14" t="s">
        <v>125</v>
      </c>
      <c r="D43" s="94">
        <v>400000</v>
      </c>
      <c r="E43" s="14" t="s">
        <v>52</v>
      </c>
      <c r="F43" s="14"/>
      <c r="G43" s="81" t="s">
        <v>45</v>
      </c>
      <c r="H43" s="9" t="s">
        <v>289</v>
      </c>
    </row>
    <row r="44" spans="1:8" ht="47.25" customHeight="1">
      <c r="A44" s="84">
        <v>39</v>
      </c>
      <c r="B44" s="83" t="s">
        <v>127</v>
      </c>
      <c r="C44" s="14" t="s">
        <v>126</v>
      </c>
      <c r="D44" s="94">
        <v>180000</v>
      </c>
      <c r="E44" s="14" t="s">
        <v>52</v>
      </c>
      <c r="F44" s="14"/>
      <c r="G44" s="81" t="s">
        <v>45</v>
      </c>
      <c r="H44" s="9" t="s">
        <v>289</v>
      </c>
    </row>
    <row r="45" spans="1:8" ht="30" customHeight="1">
      <c r="A45" s="84">
        <v>40</v>
      </c>
      <c r="B45" s="23" t="s">
        <v>129</v>
      </c>
      <c r="C45" s="14" t="s">
        <v>128</v>
      </c>
      <c r="D45" s="94">
        <v>80000</v>
      </c>
      <c r="E45" s="14" t="s">
        <v>52</v>
      </c>
      <c r="F45" s="14"/>
      <c r="G45" s="81" t="s">
        <v>47</v>
      </c>
      <c r="H45" s="9" t="s">
        <v>289</v>
      </c>
    </row>
    <row r="46" spans="1:8" ht="30" customHeight="1">
      <c r="A46" s="84">
        <v>41</v>
      </c>
      <c r="B46" s="23" t="s">
        <v>129</v>
      </c>
      <c r="C46" s="14" t="s">
        <v>128</v>
      </c>
      <c r="D46" s="94">
        <v>80000</v>
      </c>
      <c r="E46" s="14"/>
      <c r="F46" s="14" t="s">
        <v>52</v>
      </c>
      <c r="G46" s="81" t="s">
        <v>47</v>
      </c>
      <c r="H46" s="9" t="s">
        <v>289</v>
      </c>
    </row>
    <row r="47" spans="1:8" ht="45.75" customHeight="1">
      <c r="A47" s="84">
        <v>42</v>
      </c>
      <c r="B47" s="83" t="s">
        <v>130</v>
      </c>
      <c r="C47" s="14" t="s">
        <v>150</v>
      </c>
      <c r="D47" s="94">
        <v>31200</v>
      </c>
      <c r="E47" s="14" t="s">
        <v>51</v>
      </c>
      <c r="F47" s="14" t="s">
        <v>52</v>
      </c>
      <c r="G47" s="81" t="s">
        <v>45</v>
      </c>
      <c r="H47" s="9" t="s">
        <v>289</v>
      </c>
    </row>
    <row r="48" spans="1:8" ht="45.75" customHeight="1">
      <c r="A48" s="84">
        <v>43</v>
      </c>
      <c r="B48" s="83" t="s">
        <v>131</v>
      </c>
      <c r="C48" s="14" t="s">
        <v>151</v>
      </c>
      <c r="D48" s="94">
        <v>181000</v>
      </c>
      <c r="E48" s="14"/>
      <c r="F48" s="14" t="s">
        <v>52</v>
      </c>
      <c r="G48" s="81" t="s">
        <v>45</v>
      </c>
      <c r="H48" s="9" t="s">
        <v>289</v>
      </c>
    </row>
    <row r="49" spans="1:11" ht="30" customHeight="1">
      <c r="A49" s="84">
        <v>44</v>
      </c>
      <c r="B49" s="23" t="s">
        <v>132</v>
      </c>
      <c r="C49" s="14" t="s">
        <v>133</v>
      </c>
      <c r="D49" s="94">
        <v>39900</v>
      </c>
      <c r="E49" s="14" t="s">
        <v>52</v>
      </c>
      <c r="F49" s="14"/>
      <c r="G49" s="81" t="s">
        <v>45</v>
      </c>
      <c r="H49" s="9" t="s">
        <v>289</v>
      </c>
    </row>
    <row r="50" spans="1:11" ht="43.5" customHeight="1">
      <c r="A50" s="84">
        <v>45</v>
      </c>
      <c r="B50" s="83" t="s">
        <v>152</v>
      </c>
      <c r="C50" s="14" t="s">
        <v>134</v>
      </c>
      <c r="D50" s="94">
        <v>33400</v>
      </c>
      <c r="E50" s="14" t="s">
        <v>52</v>
      </c>
      <c r="F50" s="14"/>
      <c r="G50" s="81" t="s">
        <v>45</v>
      </c>
      <c r="H50" s="9" t="s">
        <v>286</v>
      </c>
    </row>
    <row r="51" spans="1:11" ht="43.5" customHeight="1">
      <c r="A51" s="84">
        <v>46</v>
      </c>
      <c r="B51" s="83" t="s">
        <v>135</v>
      </c>
      <c r="C51" s="14" t="s">
        <v>88</v>
      </c>
      <c r="D51" s="94">
        <v>14000</v>
      </c>
      <c r="E51" s="14" t="s">
        <v>52</v>
      </c>
      <c r="F51" s="14"/>
      <c r="G51" s="81" t="s">
        <v>45</v>
      </c>
      <c r="H51" s="9" t="s">
        <v>286</v>
      </c>
    </row>
    <row r="52" spans="1:11" ht="32.25" customHeight="1">
      <c r="A52" s="84">
        <v>47</v>
      </c>
      <c r="B52" s="83" t="s">
        <v>136</v>
      </c>
      <c r="C52" s="14" t="s">
        <v>153</v>
      </c>
      <c r="D52" s="94">
        <v>15000</v>
      </c>
      <c r="E52" s="14" t="s">
        <v>52</v>
      </c>
      <c r="F52" s="14"/>
      <c r="G52" s="81" t="s">
        <v>45</v>
      </c>
      <c r="H52" s="9" t="s">
        <v>286</v>
      </c>
    </row>
    <row r="53" spans="1:11" ht="43.5" customHeight="1">
      <c r="A53" s="84">
        <v>48</v>
      </c>
      <c r="B53" s="83" t="s">
        <v>137</v>
      </c>
      <c r="C53" s="14" t="s">
        <v>138</v>
      </c>
      <c r="D53" s="94">
        <v>85600</v>
      </c>
      <c r="E53" s="14" t="s">
        <v>52</v>
      </c>
      <c r="F53" s="14" t="s">
        <v>52</v>
      </c>
      <c r="G53" s="81" t="s">
        <v>47</v>
      </c>
      <c r="H53" s="9" t="s">
        <v>292</v>
      </c>
    </row>
    <row r="54" spans="1:11" ht="45.75" customHeight="1">
      <c r="A54" s="85">
        <v>49</v>
      </c>
      <c r="B54" s="83" t="s">
        <v>139</v>
      </c>
      <c r="C54" s="14" t="s">
        <v>138</v>
      </c>
      <c r="D54" s="94">
        <v>86000</v>
      </c>
      <c r="E54" s="14" t="s">
        <v>52</v>
      </c>
      <c r="F54" s="14" t="s">
        <v>52</v>
      </c>
      <c r="G54" s="14" t="s">
        <v>46</v>
      </c>
      <c r="H54" s="9" t="s">
        <v>292</v>
      </c>
    </row>
    <row r="55" spans="1:11" ht="21.95" customHeight="1">
      <c r="A55" s="14"/>
      <c r="B55" s="23"/>
      <c r="C55" s="14"/>
      <c r="D55" s="94" t="s">
        <v>51</v>
      </c>
      <c r="E55" s="14"/>
      <c r="F55" s="14"/>
      <c r="G55" s="14"/>
      <c r="H55" s="9"/>
    </row>
    <row r="56" spans="1:11" ht="21.95" customHeight="1">
      <c r="A56" s="87"/>
      <c r="B56" s="86" t="s">
        <v>48</v>
      </c>
      <c r="C56" s="88"/>
      <c r="D56" s="99">
        <v>4739310</v>
      </c>
      <c r="E56" s="89" t="s">
        <v>51</v>
      </c>
      <c r="F56" s="89" t="s">
        <v>51</v>
      </c>
      <c r="G56" s="88"/>
      <c r="H56" s="9"/>
    </row>
    <row r="57" spans="1:11" ht="21.95" customHeight="1">
      <c r="A57" s="2"/>
      <c r="B57" s="28" t="s">
        <v>317</v>
      </c>
      <c r="C57" s="10"/>
      <c r="D57" s="30" t="s">
        <v>51</v>
      </c>
      <c r="E57" s="10"/>
      <c r="F57" s="10"/>
      <c r="G57" s="10"/>
    </row>
    <row r="58" spans="1:11" ht="21.95" customHeight="1">
      <c r="B58" s="28"/>
      <c r="C58" s="29"/>
      <c r="D58" s="30"/>
      <c r="E58" s="29"/>
      <c r="F58" s="29"/>
      <c r="G58" s="29"/>
    </row>
    <row r="59" spans="1:11">
      <c r="C59" t="s">
        <v>51</v>
      </c>
    </row>
    <row r="61" spans="1:11" ht="21">
      <c r="J61" s="185" t="s">
        <v>51</v>
      </c>
      <c r="K61" s="185" t="s">
        <v>51</v>
      </c>
    </row>
  </sheetData>
  <mergeCells count="9">
    <mergeCell ref="H4:H5"/>
    <mergeCell ref="G4:G5"/>
    <mergeCell ref="A1:G1"/>
    <mergeCell ref="A2:G2"/>
    <mergeCell ref="E4:F4"/>
    <mergeCell ref="A4:A5"/>
    <mergeCell ref="B4:B5"/>
    <mergeCell ref="C4:C5"/>
    <mergeCell ref="D4:D5"/>
  </mergeCells>
  <pageMargins left="0.19685039370078741" right="0.11811023622047245" top="0.74803149606299213" bottom="0.39370078740157483" header="0.31496062992125984" footer="0.31496062992125984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218CF-0BDA-4899-9572-7C02965CDDA5}">
  <sheetPr>
    <tabColor theme="8" tint="0.39997558519241921"/>
  </sheetPr>
  <dimension ref="A1:H19"/>
  <sheetViews>
    <sheetView topLeftCell="A4" workbookViewId="0">
      <selection sqref="A1:F17"/>
    </sheetView>
  </sheetViews>
  <sheetFormatPr defaultRowHeight="15"/>
  <cols>
    <col min="1" max="1" width="17.28515625" customWidth="1"/>
    <col min="2" max="2" width="19.85546875" customWidth="1"/>
    <col min="3" max="3" width="26.28515625" customWidth="1"/>
    <col min="4" max="4" width="18.5703125" customWidth="1"/>
    <col min="5" max="5" width="42.85546875" customWidth="1"/>
    <col min="6" max="6" width="19.85546875" customWidth="1"/>
  </cols>
  <sheetData>
    <row r="1" spans="1:8" ht="20.25">
      <c r="A1" s="207" t="s">
        <v>206</v>
      </c>
      <c r="B1" s="207"/>
      <c r="C1" s="207"/>
      <c r="D1" s="207"/>
      <c r="E1" s="207"/>
      <c r="F1" s="207"/>
    </row>
    <row r="2" spans="1:8" ht="20.25">
      <c r="A2" s="207" t="s">
        <v>155</v>
      </c>
      <c r="B2" s="207"/>
      <c r="C2" s="207"/>
      <c r="D2" s="207"/>
      <c r="E2" s="207"/>
      <c r="F2" s="207"/>
    </row>
    <row r="3" spans="1:8" ht="20.25">
      <c r="A3" s="207" t="s">
        <v>53</v>
      </c>
      <c r="B3" s="207"/>
      <c r="C3" s="207"/>
      <c r="D3" s="207"/>
      <c r="E3" s="207"/>
      <c r="F3" s="207"/>
    </row>
    <row r="4" spans="1:8" ht="20.25">
      <c r="A4" s="207" t="s">
        <v>197</v>
      </c>
      <c r="B4" s="207"/>
      <c r="C4" s="207"/>
      <c r="D4" s="207"/>
      <c r="E4" s="207"/>
      <c r="F4" s="207"/>
    </row>
    <row r="5" spans="1:8" ht="20.25">
      <c r="A5" s="207" t="s">
        <v>207</v>
      </c>
      <c r="B5" s="207"/>
      <c r="C5" s="207"/>
      <c r="D5" s="207"/>
      <c r="E5" s="207"/>
      <c r="F5" s="207"/>
    </row>
    <row r="6" spans="1:8" ht="20.25">
      <c r="A6" s="67" t="s">
        <v>51</v>
      </c>
      <c r="B6" s="2"/>
      <c r="C6" s="2"/>
      <c r="D6" s="2"/>
      <c r="E6" s="2" t="s">
        <v>51</v>
      </c>
      <c r="F6" s="10" t="s">
        <v>296</v>
      </c>
    </row>
    <row r="7" spans="1:8" ht="41.25" customHeight="1">
      <c r="A7" s="208" t="s">
        <v>40</v>
      </c>
      <c r="B7" s="274" t="s">
        <v>208</v>
      </c>
      <c r="C7" s="275"/>
      <c r="D7" s="275"/>
      <c r="E7" s="275"/>
      <c r="F7" s="230" t="s">
        <v>68</v>
      </c>
    </row>
    <row r="8" spans="1:8" ht="93.75" customHeight="1">
      <c r="A8" s="209"/>
      <c r="B8" s="224" t="s">
        <v>209</v>
      </c>
      <c r="C8" s="224"/>
      <c r="D8" s="224" t="s">
        <v>210</v>
      </c>
      <c r="E8" s="224"/>
      <c r="F8" s="231"/>
    </row>
    <row r="9" spans="1:8" ht="20.25">
      <c r="A9" s="209"/>
      <c r="B9" s="252" t="s">
        <v>158</v>
      </c>
      <c r="C9" s="228"/>
      <c r="D9" s="252" t="s">
        <v>161</v>
      </c>
      <c r="E9" s="228"/>
      <c r="F9" s="231"/>
    </row>
    <row r="10" spans="1:8" ht="20.25">
      <c r="A10" s="210"/>
      <c r="B10" s="18" t="s">
        <v>211</v>
      </c>
      <c r="C10" s="18" t="s">
        <v>1</v>
      </c>
      <c r="D10" s="18" t="s">
        <v>211</v>
      </c>
      <c r="E10" s="18" t="s">
        <v>1</v>
      </c>
      <c r="F10" s="232"/>
    </row>
    <row r="11" spans="1:8" ht="20.25">
      <c r="A11" s="32" t="s">
        <v>2</v>
      </c>
      <c r="B11" s="42" t="s">
        <v>64</v>
      </c>
      <c r="C11" s="42" t="s">
        <v>64</v>
      </c>
      <c r="D11" s="43" t="s">
        <v>64</v>
      </c>
      <c r="E11" s="42" t="s">
        <v>64</v>
      </c>
      <c r="F11" s="42" t="s">
        <v>64</v>
      </c>
    </row>
    <row r="12" spans="1:8" ht="20.25">
      <c r="A12" s="33" t="s">
        <v>4</v>
      </c>
      <c r="B12" s="43" t="s">
        <v>302</v>
      </c>
      <c r="C12" s="43">
        <v>9700</v>
      </c>
      <c r="D12" s="43" t="s">
        <v>64</v>
      </c>
      <c r="E12" s="43" t="s">
        <v>51</v>
      </c>
      <c r="F12" s="43">
        <v>9700</v>
      </c>
    </row>
    <row r="13" spans="1:8" ht="20.25">
      <c r="A13" s="33" t="s">
        <v>6</v>
      </c>
      <c r="B13" s="43" t="s">
        <v>277</v>
      </c>
      <c r="C13" s="43">
        <v>9700</v>
      </c>
      <c r="D13" s="43" t="s">
        <v>64</v>
      </c>
      <c r="E13" s="43" t="s">
        <v>51</v>
      </c>
      <c r="F13" s="43">
        <v>9700</v>
      </c>
    </row>
    <row r="14" spans="1:8" ht="20.25">
      <c r="A14" s="33" t="s">
        <v>7</v>
      </c>
      <c r="B14" s="43" t="s">
        <v>303</v>
      </c>
      <c r="C14" s="43">
        <v>29100</v>
      </c>
      <c r="D14" s="43" t="s">
        <v>51</v>
      </c>
      <c r="E14" s="43" t="s">
        <v>51</v>
      </c>
      <c r="F14" s="43">
        <v>29100</v>
      </c>
    </row>
    <row r="15" spans="1:8" ht="20.25">
      <c r="A15" s="33" t="s">
        <v>8</v>
      </c>
      <c r="B15" s="43" t="s">
        <v>64</v>
      </c>
      <c r="C15" s="43" t="s">
        <v>64</v>
      </c>
      <c r="D15" s="43" t="s">
        <v>277</v>
      </c>
      <c r="E15" s="43">
        <v>32200</v>
      </c>
      <c r="F15" s="43">
        <v>32200</v>
      </c>
    </row>
    <row r="16" spans="1:8" ht="20.25">
      <c r="A16" s="47" t="s">
        <v>12</v>
      </c>
      <c r="B16" s="48" t="s">
        <v>276</v>
      </c>
      <c r="C16" s="48">
        <v>48500</v>
      </c>
      <c r="D16" s="48" t="s">
        <v>277</v>
      </c>
      <c r="E16" s="48">
        <v>32200</v>
      </c>
      <c r="F16" s="48">
        <v>80700</v>
      </c>
      <c r="H16" t="s">
        <v>51</v>
      </c>
    </row>
    <row r="17" spans="3:6">
      <c r="C17" s="41" t="s">
        <v>51</v>
      </c>
      <c r="F17" s="41" t="s">
        <v>51</v>
      </c>
    </row>
    <row r="18" spans="3:6">
      <c r="F18" s="41" t="s">
        <v>51</v>
      </c>
    </row>
    <row r="19" spans="3:6">
      <c r="C19" t="s">
        <v>51</v>
      </c>
      <c r="F19" s="41" t="s">
        <v>51</v>
      </c>
    </row>
  </sheetData>
  <mergeCells count="12">
    <mergeCell ref="A1:F1"/>
    <mergeCell ref="A2:F2"/>
    <mergeCell ref="A3:F3"/>
    <mergeCell ref="A4:F4"/>
    <mergeCell ref="A5:F5"/>
    <mergeCell ref="A7:A10"/>
    <mergeCell ref="B7:E7"/>
    <mergeCell ref="F7:F10"/>
    <mergeCell ref="B8:C8"/>
    <mergeCell ref="D8:E8"/>
    <mergeCell ref="B9:C9"/>
    <mergeCell ref="D9:E9"/>
  </mergeCells>
  <pageMargins left="0.11811023622047245" right="0.19685039370078741" top="0.55118110236220474" bottom="0.35433070866141736" header="0.31496062992125984" footer="0.31496062992125984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EBD5-7AA9-4515-B6E4-CBA49D3B2175}">
  <sheetPr>
    <tabColor theme="8" tint="0.39997558519241921"/>
  </sheetPr>
  <dimension ref="B1:L25"/>
  <sheetViews>
    <sheetView topLeftCell="A3" workbookViewId="0">
      <selection sqref="A1:F20"/>
    </sheetView>
  </sheetViews>
  <sheetFormatPr defaultRowHeight="15"/>
  <cols>
    <col min="1" max="1" width="13.85546875" customWidth="1"/>
    <col min="2" max="2" width="22" customWidth="1"/>
    <col min="3" max="3" width="23.42578125" customWidth="1"/>
    <col min="4" max="4" width="43.85546875" customWidth="1"/>
    <col min="5" max="5" width="24.7109375" customWidth="1"/>
    <col min="6" max="6" width="17" customWidth="1"/>
  </cols>
  <sheetData>
    <row r="1" spans="2:12" ht="20.25">
      <c r="B1" s="10" t="s">
        <v>206</v>
      </c>
      <c r="C1" s="10"/>
      <c r="D1" s="10"/>
      <c r="E1" s="10"/>
      <c r="F1" s="10"/>
    </row>
    <row r="2" spans="2:12" ht="20.25">
      <c r="B2" s="207" t="s">
        <v>155</v>
      </c>
      <c r="C2" s="207"/>
      <c r="D2" s="207"/>
      <c r="E2" s="207"/>
    </row>
    <row r="3" spans="2:12" ht="20.25">
      <c r="B3" s="207" t="s">
        <v>53</v>
      </c>
      <c r="C3" s="207"/>
      <c r="D3" s="207"/>
      <c r="E3" s="207"/>
    </row>
    <row r="4" spans="2:12" ht="20.25">
      <c r="B4" s="207" t="s">
        <v>278</v>
      </c>
      <c r="C4" s="207"/>
      <c r="D4" s="207"/>
      <c r="E4" s="207"/>
    </row>
    <row r="5" spans="2:12" ht="20.25">
      <c r="B5" s="207" t="s">
        <v>65</v>
      </c>
      <c r="C5" s="207"/>
      <c r="D5" s="207"/>
      <c r="E5" s="207"/>
    </row>
    <row r="6" spans="2:12" ht="20.25">
      <c r="B6" s="2"/>
      <c r="C6" s="2"/>
      <c r="D6" s="2"/>
      <c r="E6" s="28" t="s">
        <v>294</v>
      </c>
    </row>
    <row r="7" spans="2:12" ht="20.25">
      <c r="B7" s="208" t="s">
        <v>40</v>
      </c>
      <c r="C7" s="45" t="s">
        <v>213</v>
      </c>
      <c r="D7" s="46"/>
      <c r="E7" s="230" t="s">
        <v>68</v>
      </c>
    </row>
    <row r="8" spans="2:12" ht="20.25">
      <c r="B8" s="209"/>
      <c r="C8" s="252" t="s">
        <v>165</v>
      </c>
      <c r="D8" s="228"/>
      <c r="E8" s="231"/>
    </row>
    <row r="9" spans="2:12" ht="20.25">
      <c r="B9" s="210"/>
      <c r="C9" s="18" t="s">
        <v>212</v>
      </c>
      <c r="D9" s="18" t="s">
        <v>301</v>
      </c>
      <c r="E9" s="232"/>
    </row>
    <row r="10" spans="2:12" ht="20.25">
      <c r="B10" s="32" t="s">
        <v>2</v>
      </c>
      <c r="C10" s="38" t="s">
        <v>64</v>
      </c>
      <c r="D10" s="42" t="s">
        <v>64</v>
      </c>
      <c r="E10" s="42" t="s">
        <v>64</v>
      </c>
    </row>
    <row r="11" spans="2:12" ht="20.25">
      <c r="B11" s="33" t="s">
        <v>3</v>
      </c>
      <c r="C11" s="167" t="s">
        <v>299</v>
      </c>
      <c r="D11" s="168">
        <v>19000</v>
      </c>
      <c r="E11" s="168">
        <v>19000</v>
      </c>
    </row>
    <row r="12" spans="2:12" ht="20.25">
      <c r="B12" s="33" t="s">
        <v>4</v>
      </c>
      <c r="C12" s="167" t="s">
        <v>300</v>
      </c>
      <c r="D12" s="168">
        <v>9500</v>
      </c>
      <c r="E12" s="168">
        <v>9500</v>
      </c>
      <c r="L12" t="s">
        <v>51</v>
      </c>
    </row>
    <row r="13" spans="2:12" ht="20.25">
      <c r="B13" s="33" t="s">
        <v>5</v>
      </c>
      <c r="C13" s="167" t="s">
        <v>300</v>
      </c>
      <c r="D13" s="168">
        <v>9500</v>
      </c>
      <c r="E13" s="168">
        <v>9500</v>
      </c>
    </row>
    <row r="14" spans="2:12" ht="20.25">
      <c r="B14" s="33" t="s">
        <v>6</v>
      </c>
      <c r="C14" s="167" t="s">
        <v>300</v>
      </c>
      <c r="D14" s="168">
        <v>9500</v>
      </c>
      <c r="E14" s="168">
        <v>9500</v>
      </c>
    </row>
    <row r="15" spans="2:12" ht="20.25">
      <c r="B15" s="33" t="s">
        <v>7</v>
      </c>
      <c r="C15" s="167" t="s">
        <v>300</v>
      </c>
      <c r="D15" s="168">
        <v>9500</v>
      </c>
      <c r="E15" s="168">
        <v>9500</v>
      </c>
    </row>
    <row r="16" spans="2:12" ht="20.25">
      <c r="B16" s="33" t="s">
        <v>8</v>
      </c>
      <c r="C16" s="167" t="s">
        <v>300</v>
      </c>
      <c r="D16" s="168">
        <v>9500</v>
      </c>
      <c r="E16" s="168">
        <v>9500</v>
      </c>
    </row>
    <row r="17" spans="2:5" ht="20.25">
      <c r="B17" s="33" t="s">
        <v>9</v>
      </c>
      <c r="C17" s="167" t="s">
        <v>300</v>
      </c>
      <c r="D17" s="168">
        <v>9500</v>
      </c>
      <c r="E17" s="168">
        <v>9500</v>
      </c>
    </row>
    <row r="18" spans="2:5" ht="20.25">
      <c r="B18" s="33" t="s">
        <v>10</v>
      </c>
      <c r="C18" s="167" t="s">
        <v>300</v>
      </c>
      <c r="D18" s="168">
        <v>9500</v>
      </c>
      <c r="E18" s="168">
        <v>9500</v>
      </c>
    </row>
    <row r="19" spans="2:5" ht="20.25">
      <c r="B19" s="34" t="s">
        <v>11</v>
      </c>
      <c r="C19" s="167" t="s">
        <v>300</v>
      </c>
      <c r="D19" s="43">
        <v>9500</v>
      </c>
      <c r="E19" s="43">
        <v>9500</v>
      </c>
    </row>
    <row r="20" spans="2:5" ht="20.25">
      <c r="B20" s="47" t="s">
        <v>12</v>
      </c>
      <c r="C20" s="49" t="s">
        <v>214</v>
      </c>
      <c r="D20" s="48">
        <v>95000</v>
      </c>
      <c r="E20" s="48">
        <v>95000</v>
      </c>
    </row>
    <row r="21" spans="2:5">
      <c r="C21" s="128"/>
      <c r="E21" s="41" t="s">
        <v>51</v>
      </c>
    </row>
    <row r="25" spans="2:5">
      <c r="C25" t="s">
        <v>51</v>
      </c>
    </row>
  </sheetData>
  <mergeCells count="7">
    <mergeCell ref="C8:D8"/>
    <mergeCell ref="B2:E2"/>
    <mergeCell ref="B3:E3"/>
    <mergeCell ref="B4:E4"/>
    <mergeCell ref="B5:E5"/>
    <mergeCell ref="B7:B9"/>
    <mergeCell ref="E7:E9"/>
  </mergeCells>
  <pageMargins left="0.11811023622047245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L31"/>
  <sheetViews>
    <sheetView tabSelected="1" topLeftCell="A8" zoomScale="95" zoomScaleNormal="95" workbookViewId="0">
      <selection activeCell="M20" sqref="M20"/>
    </sheetView>
  </sheetViews>
  <sheetFormatPr defaultColWidth="9" defaultRowHeight="20.25"/>
  <cols>
    <col min="1" max="1" width="13.140625" style="2" customWidth="1"/>
    <col min="2" max="2" width="15.28515625" style="2" customWidth="1"/>
    <col min="3" max="3" width="28.85546875" style="2" customWidth="1"/>
    <col min="4" max="4" width="20.5703125" style="2" customWidth="1"/>
    <col min="5" max="5" width="23.85546875" style="2" customWidth="1"/>
    <col min="6" max="6" width="17.5703125" style="2" customWidth="1"/>
    <col min="7" max="7" width="11.7109375" style="2" customWidth="1"/>
    <col min="8" max="8" width="13.7109375" style="2" customWidth="1"/>
    <col min="9" max="16384" width="9" style="2"/>
  </cols>
  <sheetData>
    <row r="1" spans="1:12" ht="24.95" customHeight="1">
      <c r="A1" s="207" t="s">
        <v>206</v>
      </c>
      <c r="B1" s="207"/>
      <c r="C1" s="207"/>
      <c r="D1" s="207"/>
      <c r="E1" s="207"/>
      <c r="F1" s="207"/>
      <c r="G1" s="207"/>
      <c r="H1" s="207"/>
    </row>
    <row r="2" spans="1:12" ht="24.95" customHeight="1">
      <c r="A2" s="207" t="s">
        <v>155</v>
      </c>
      <c r="B2" s="207"/>
      <c r="C2" s="207"/>
      <c r="D2" s="207"/>
      <c r="E2" s="207"/>
      <c r="F2" s="207"/>
      <c r="G2" s="207"/>
      <c r="H2" s="207"/>
    </row>
    <row r="3" spans="1:12" ht="24.95" customHeight="1">
      <c r="A3" s="207" t="s">
        <v>53</v>
      </c>
      <c r="B3" s="207"/>
      <c r="C3" s="207"/>
      <c r="D3" s="207"/>
      <c r="E3" s="207"/>
      <c r="F3" s="207"/>
      <c r="G3" s="207"/>
      <c r="H3" s="207"/>
    </row>
    <row r="4" spans="1:12" ht="24.95" customHeight="1">
      <c r="A4" s="207" t="s">
        <v>197</v>
      </c>
      <c r="B4" s="207"/>
      <c r="C4" s="207"/>
      <c r="D4" s="207"/>
      <c r="E4" s="207"/>
      <c r="F4" s="207"/>
      <c r="G4" s="207"/>
      <c r="H4" s="207"/>
    </row>
    <row r="5" spans="1:12" ht="24.95" customHeight="1">
      <c r="A5" s="207" t="s">
        <v>215</v>
      </c>
      <c r="B5" s="207"/>
      <c r="C5" s="207"/>
      <c r="D5" s="207"/>
      <c r="E5" s="207"/>
      <c r="F5" s="207"/>
      <c r="G5" s="207"/>
      <c r="H5" s="207"/>
    </row>
    <row r="6" spans="1:12">
      <c r="A6" s="171" t="s">
        <v>51</v>
      </c>
      <c r="B6" s="171"/>
      <c r="C6" s="171"/>
      <c r="D6" s="171"/>
      <c r="E6" s="171"/>
      <c r="F6" s="171"/>
      <c r="G6" s="287" t="s">
        <v>294</v>
      </c>
      <c r="H6" s="287"/>
    </row>
    <row r="7" spans="1:12" ht="27" customHeight="1">
      <c r="A7" s="208" t="s">
        <v>40</v>
      </c>
      <c r="B7" s="244" t="s">
        <v>216</v>
      </c>
      <c r="C7" s="286"/>
      <c r="D7" s="286"/>
      <c r="E7" s="286"/>
      <c r="F7" s="286"/>
      <c r="G7" s="238"/>
      <c r="H7" s="230" t="s">
        <v>68</v>
      </c>
    </row>
    <row r="8" spans="1:12">
      <c r="A8" s="209"/>
      <c r="B8" s="278" t="s">
        <v>217</v>
      </c>
      <c r="C8" s="279"/>
      <c r="D8" s="282" t="s">
        <v>218</v>
      </c>
      <c r="E8" s="279"/>
      <c r="F8" s="284" t="s">
        <v>219</v>
      </c>
      <c r="G8" s="285"/>
      <c r="H8" s="231"/>
      <c r="L8" s="2" t="s">
        <v>51</v>
      </c>
    </row>
    <row r="9" spans="1:12" ht="49.5" customHeight="1">
      <c r="A9" s="209"/>
      <c r="B9" s="280"/>
      <c r="C9" s="281"/>
      <c r="D9" s="283"/>
      <c r="E9" s="281"/>
      <c r="F9" s="284"/>
      <c r="G9" s="285"/>
      <c r="H9" s="231"/>
    </row>
    <row r="10" spans="1:12" ht="30.75" customHeight="1">
      <c r="A10" s="209"/>
      <c r="B10" s="276" t="s">
        <v>171</v>
      </c>
      <c r="C10" s="277"/>
      <c r="D10" s="276" t="s">
        <v>158</v>
      </c>
      <c r="E10" s="277"/>
      <c r="F10" s="236" t="s">
        <v>158</v>
      </c>
      <c r="G10" s="237"/>
      <c r="H10" s="231"/>
      <c r="K10" s="2" t="s">
        <v>51</v>
      </c>
    </row>
    <row r="11" spans="1:12" ht="21" customHeight="1">
      <c r="A11" s="210"/>
      <c r="B11" s="7" t="s">
        <v>189</v>
      </c>
      <c r="C11" s="7" t="s">
        <v>20</v>
      </c>
      <c r="D11" s="7" t="s">
        <v>189</v>
      </c>
      <c r="E11" s="7" t="s">
        <v>20</v>
      </c>
      <c r="F11" s="7" t="s">
        <v>211</v>
      </c>
      <c r="G11" s="7" t="s">
        <v>1</v>
      </c>
      <c r="H11" s="232"/>
      <c r="K11" s="2" t="s">
        <v>51</v>
      </c>
    </row>
    <row r="12" spans="1:12" ht="21" customHeight="1">
      <c r="A12" s="17" t="s">
        <v>2</v>
      </c>
      <c r="B12" s="5" t="s">
        <v>279</v>
      </c>
      <c r="C12" s="170">
        <v>75600</v>
      </c>
      <c r="D12" s="19" t="s">
        <v>64</v>
      </c>
      <c r="E12" s="6" t="s">
        <v>64</v>
      </c>
      <c r="F12" s="129" t="s">
        <v>64</v>
      </c>
      <c r="G12" s="319" t="s">
        <v>64</v>
      </c>
      <c r="H12" s="50">
        <v>75600</v>
      </c>
      <c r="K12" s="2" t="s">
        <v>66</v>
      </c>
    </row>
    <row r="13" spans="1:12">
      <c r="A13" s="33" t="s">
        <v>3</v>
      </c>
      <c r="B13" s="54" t="s">
        <v>64</v>
      </c>
      <c r="C13" s="169" t="s">
        <v>64</v>
      </c>
      <c r="D13" s="115" t="s">
        <v>222</v>
      </c>
      <c r="E13" s="56">
        <v>8000</v>
      </c>
      <c r="F13" s="54" t="s">
        <v>64</v>
      </c>
      <c r="G13" s="169" t="s">
        <v>64</v>
      </c>
      <c r="H13" s="56">
        <v>8000</v>
      </c>
    </row>
    <row r="14" spans="1:12">
      <c r="A14" s="33" t="s">
        <v>4</v>
      </c>
      <c r="B14" s="54" t="s">
        <v>64</v>
      </c>
      <c r="C14" s="169" t="s">
        <v>64</v>
      </c>
      <c r="D14" s="115" t="s">
        <v>222</v>
      </c>
      <c r="E14" s="56">
        <v>8000</v>
      </c>
      <c r="F14" s="54" t="s">
        <v>64</v>
      </c>
      <c r="G14" s="169" t="s">
        <v>64</v>
      </c>
      <c r="H14" s="56">
        <v>8000</v>
      </c>
    </row>
    <row r="15" spans="1:12">
      <c r="A15" s="33" t="s">
        <v>5</v>
      </c>
      <c r="B15" s="54" t="s">
        <v>64</v>
      </c>
      <c r="C15" s="169" t="s">
        <v>64</v>
      </c>
      <c r="D15" s="115" t="s">
        <v>325</v>
      </c>
      <c r="E15" s="56">
        <v>8000</v>
      </c>
      <c r="F15" s="320" t="s">
        <v>326</v>
      </c>
      <c r="G15" s="169">
        <v>74700</v>
      </c>
      <c r="H15" s="56">
        <v>82700</v>
      </c>
    </row>
    <row r="16" spans="1:12">
      <c r="A16" s="33" t="s">
        <v>6</v>
      </c>
      <c r="B16" s="54" t="s">
        <v>64</v>
      </c>
      <c r="C16" s="169" t="s">
        <v>64</v>
      </c>
      <c r="D16" s="115" t="s">
        <v>222</v>
      </c>
      <c r="E16" s="56">
        <v>8000</v>
      </c>
      <c r="F16" s="54" t="s">
        <v>64</v>
      </c>
      <c r="G16" s="169" t="s">
        <v>64</v>
      </c>
      <c r="H16" s="56">
        <v>8000</v>
      </c>
    </row>
    <row r="17" spans="1:8">
      <c r="A17" s="33" t="s">
        <v>7</v>
      </c>
      <c r="B17" s="54" t="s">
        <v>64</v>
      </c>
      <c r="C17" s="169" t="s">
        <v>64</v>
      </c>
      <c r="D17" s="115" t="s">
        <v>222</v>
      </c>
      <c r="E17" s="56">
        <v>8000</v>
      </c>
      <c r="F17" s="54" t="s">
        <v>64</v>
      </c>
      <c r="G17" s="169" t="s">
        <v>64</v>
      </c>
      <c r="H17" s="56">
        <v>8000</v>
      </c>
    </row>
    <row r="18" spans="1:8">
      <c r="A18" s="33" t="s">
        <v>8</v>
      </c>
      <c r="B18" s="54" t="s">
        <v>64</v>
      </c>
      <c r="C18" s="169" t="s">
        <v>64</v>
      </c>
      <c r="D18" s="115" t="s">
        <v>222</v>
      </c>
      <c r="E18" s="56">
        <v>8000</v>
      </c>
      <c r="F18" s="54" t="s">
        <v>64</v>
      </c>
      <c r="G18" s="169" t="s">
        <v>64</v>
      </c>
      <c r="H18" s="56">
        <v>8000</v>
      </c>
    </row>
    <row r="19" spans="1:8">
      <c r="A19" s="33" t="s">
        <v>9</v>
      </c>
      <c r="B19" s="54" t="s">
        <v>64</v>
      </c>
      <c r="C19" s="169" t="s">
        <v>64</v>
      </c>
      <c r="D19" s="115" t="s">
        <v>222</v>
      </c>
      <c r="E19" s="56">
        <v>8000</v>
      </c>
      <c r="F19" s="54" t="s">
        <v>64</v>
      </c>
      <c r="G19" s="169" t="s">
        <v>64</v>
      </c>
      <c r="H19" s="56">
        <v>8000</v>
      </c>
    </row>
    <row r="20" spans="1:8">
      <c r="A20" s="33" t="s">
        <v>10</v>
      </c>
      <c r="B20" s="54" t="s">
        <v>64</v>
      </c>
      <c r="C20" s="169" t="s">
        <v>64</v>
      </c>
      <c r="D20" s="115" t="s">
        <v>222</v>
      </c>
      <c r="E20" s="56">
        <v>8000</v>
      </c>
      <c r="F20" s="54" t="s">
        <v>64</v>
      </c>
      <c r="G20" s="169" t="s">
        <v>64</v>
      </c>
      <c r="H20" s="56">
        <v>8000</v>
      </c>
    </row>
    <row r="21" spans="1:8">
      <c r="A21" s="51" t="s">
        <v>11</v>
      </c>
      <c r="B21" s="52" t="s">
        <v>64</v>
      </c>
      <c r="C21" s="15" t="s">
        <v>64</v>
      </c>
      <c r="D21" s="115" t="s">
        <v>222</v>
      </c>
      <c r="E21" s="53">
        <v>8000</v>
      </c>
      <c r="F21" s="52" t="s">
        <v>64</v>
      </c>
      <c r="G21" s="15" t="s">
        <v>64</v>
      </c>
      <c r="H21" s="53">
        <v>8000</v>
      </c>
    </row>
    <row r="22" spans="1:8">
      <c r="A22" s="47" t="s">
        <v>12</v>
      </c>
      <c r="B22" s="130" t="s">
        <v>221</v>
      </c>
      <c r="C22" s="13">
        <v>75600</v>
      </c>
      <c r="D22" s="110" t="s">
        <v>223</v>
      </c>
      <c r="E22" s="12">
        <v>72000</v>
      </c>
      <c r="F22" s="12" t="s">
        <v>220</v>
      </c>
      <c r="G22" s="12">
        <v>74700</v>
      </c>
      <c r="H22" s="13">
        <v>222300</v>
      </c>
    </row>
    <row r="23" spans="1:8">
      <c r="A23" s="3"/>
      <c r="B23" s="3"/>
      <c r="C23" s="3"/>
      <c r="D23" s="3"/>
      <c r="E23" s="27" t="s">
        <v>51</v>
      </c>
      <c r="F23" s="27"/>
      <c r="G23" s="27"/>
      <c r="H23" s="27" t="s">
        <v>51</v>
      </c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</sheetData>
  <mergeCells count="15">
    <mergeCell ref="H7:H11"/>
    <mergeCell ref="A7:A11"/>
    <mergeCell ref="A1:H1"/>
    <mergeCell ref="A2:H2"/>
    <mergeCell ref="A3:H3"/>
    <mergeCell ref="A4:H4"/>
    <mergeCell ref="A5:H5"/>
    <mergeCell ref="B10:C10"/>
    <mergeCell ref="D10:E10"/>
    <mergeCell ref="B8:C9"/>
    <mergeCell ref="D8:E9"/>
    <mergeCell ref="F8:G9"/>
    <mergeCell ref="F10:G10"/>
    <mergeCell ref="B7:G7"/>
    <mergeCell ref="G6:H6"/>
  </mergeCells>
  <pageMargins left="0.11811023622047245" right="0.11811023622047245" top="0.55118110236220474" bottom="0.35433070866141736" header="0.31496062992125984" footer="0.31496062992125984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3F2E-8950-4817-A2B2-E01A72687E56}">
  <sheetPr>
    <tabColor theme="8" tint="0.39997558519241921"/>
  </sheetPr>
  <dimension ref="A1:I24"/>
  <sheetViews>
    <sheetView topLeftCell="A6" workbookViewId="0">
      <selection activeCell="E11" sqref="E11"/>
    </sheetView>
  </sheetViews>
  <sheetFormatPr defaultRowHeight="15"/>
  <cols>
    <col min="1" max="1" width="16" customWidth="1"/>
    <col min="2" max="2" width="9" customWidth="1"/>
    <col min="3" max="3" width="14.28515625" customWidth="1"/>
    <col min="4" max="4" width="20.28515625" customWidth="1"/>
    <col min="5" max="5" width="11.42578125" customWidth="1"/>
    <col min="6" max="6" width="45" customWidth="1"/>
    <col min="7" max="7" width="26.140625" customWidth="1"/>
  </cols>
  <sheetData>
    <row r="1" spans="1:7" ht="20.25">
      <c r="A1" s="207" t="s">
        <v>206</v>
      </c>
      <c r="B1" s="207"/>
      <c r="C1" s="207"/>
      <c r="D1" s="207"/>
      <c r="E1" s="207"/>
      <c r="F1" s="207"/>
      <c r="G1" s="207"/>
    </row>
    <row r="2" spans="1:7" ht="20.25">
      <c r="A2" s="207" t="s">
        <v>155</v>
      </c>
      <c r="B2" s="207"/>
      <c r="C2" s="207"/>
      <c r="D2" s="207"/>
      <c r="E2" s="207"/>
      <c r="F2" s="207"/>
      <c r="G2" s="207"/>
    </row>
    <row r="3" spans="1:7" ht="20.25">
      <c r="A3" s="207" t="s">
        <v>53</v>
      </c>
      <c r="B3" s="207"/>
      <c r="C3" s="207"/>
      <c r="D3" s="207"/>
      <c r="E3" s="207"/>
      <c r="F3" s="207"/>
      <c r="G3" s="207"/>
    </row>
    <row r="4" spans="1:7" ht="20.25">
      <c r="A4" s="207" t="s">
        <v>197</v>
      </c>
      <c r="B4" s="207"/>
      <c r="C4" s="207"/>
      <c r="D4" s="207"/>
      <c r="E4" s="207"/>
      <c r="F4" s="207"/>
      <c r="G4" s="207"/>
    </row>
    <row r="5" spans="1:7" ht="22.5" customHeight="1">
      <c r="A5" s="288" t="s">
        <v>224</v>
      </c>
      <c r="B5" s="288"/>
      <c r="C5" s="288"/>
      <c r="D5" s="288"/>
      <c r="E5" s="288"/>
      <c r="F5" s="288"/>
      <c r="G5" s="288"/>
    </row>
    <row r="6" spans="1:7" ht="20.25">
      <c r="A6" s="67" t="s">
        <v>51</v>
      </c>
      <c r="B6" s="2"/>
      <c r="C6" s="2"/>
      <c r="D6" s="2"/>
      <c r="E6" s="2"/>
      <c r="F6" s="2"/>
      <c r="G6" s="160" t="s">
        <v>294</v>
      </c>
    </row>
    <row r="7" spans="1:7" ht="20.25" customHeight="1">
      <c r="A7" s="208" t="s">
        <v>40</v>
      </c>
      <c r="B7" s="258" t="s">
        <v>225</v>
      </c>
      <c r="C7" s="258"/>
      <c r="D7" s="258"/>
      <c r="E7" s="258"/>
      <c r="F7" s="258"/>
      <c r="G7" s="230" t="s">
        <v>68</v>
      </c>
    </row>
    <row r="8" spans="1:7" ht="42" customHeight="1">
      <c r="A8" s="209"/>
      <c r="B8" s="214" t="s">
        <v>116</v>
      </c>
      <c r="C8" s="223"/>
      <c r="D8" s="223"/>
      <c r="E8" s="214" t="s">
        <v>226</v>
      </c>
      <c r="F8" s="215"/>
      <c r="G8" s="231"/>
    </row>
    <row r="9" spans="1:7" ht="20.25">
      <c r="A9" s="209"/>
      <c r="B9" s="252" t="s">
        <v>158</v>
      </c>
      <c r="C9" s="259"/>
      <c r="D9" s="228"/>
      <c r="E9" s="252" t="s">
        <v>161</v>
      </c>
      <c r="F9" s="228"/>
      <c r="G9" s="231"/>
    </row>
    <row r="10" spans="1:7" ht="20.25">
      <c r="A10" s="210"/>
      <c r="B10" s="18" t="s">
        <v>227</v>
      </c>
      <c r="C10" s="18" t="s">
        <v>228</v>
      </c>
      <c r="D10" s="40" t="s">
        <v>20</v>
      </c>
      <c r="E10" s="18" t="s">
        <v>166</v>
      </c>
      <c r="F10" s="40" t="s">
        <v>1</v>
      </c>
      <c r="G10" s="232"/>
    </row>
    <row r="11" spans="1:7" ht="20.25">
      <c r="A11" s="32" t="s">
        <v>2</v>
      </c>
      <c r="B11" s="191" t="s">
        <v>64</v>
      </c>
      <c r="C11" s="191" t="s">
        <v>64</v>
      </c>
      <c r="D11" s="183" t="s">
        <v>64</v>
      </c>
      <c r="E11" s="32" t="s">
        <v>280</v>
      </c>
      <c r="F11" s="42">
        <v>112500</v>
      </c>
      <c r="G11" s="42">
        <v>112500</v>
      </c>
    </row>
    <row r="12" spans="1:7" ht="20.25">
      <c r="A12" s="33" t="s">
        <v>3</v>
      </c>
      <c r="B12" s="195">
        <v>42</v>
      </c>
      <c r="C12" s="35">
        <f>+B12*3</f>
        <v>126</v>
      </c>
      <c r="D12" s="43">
        <f>+B12*1080</f>
        <v>45360</v>
      </c>
      <c r="E12" s="35" t="s">
        <v>64</v>
      </c>
      <c r="F12" s="43" t="s">
        <v>64</v>
      </c>
      <c r="G12" s="43">
        <v>45360</v>
      </c>
    </row>
    <row r="13" spans="1:7" ht="20.25">
      <c r="A13" s="33" t="s">
        <v>4</v>
      </c>
      <c r="B13" s="195">
        <v>9</v>
      </c>
      <c r="C13" s="35">
        <f t="shared" ref="C13:C20" si="0">+B13*3</f>
        <v>27</v>
      </c>
      <c r="D13" s="43">
        <f t="shared" ref="D13:D20" si="1">+B13*1080</f>
        <v>9720</v>
      </c>
      <c r="E13" s="35" t="s">
        <v>64</v>
      </c>
      <c r="F13" s="43" t="s">
        <v>64</v>
      </c>
      <c r="G13" s="43">
        <v>9720</v>
      </c>
    </row>
    <row r="14" spans="1:7" ht="20.25">
      <c r="A14" s="33" t="s">
        <v>5</v>
      </c>
      <c r="B14" s="195">
        <v>73</v>
      </c>
      <c r="C14" s="35">
        <f t="shared" si="0"/>
        <v>219</v>
      </c>
      <c r="D14" s="43">
        <f t="shared" si="1"/>
        <v>78840</v>
      </c>
      <c r="E14" s="35" t="s">
        <v>64</v>
      </c>
      <c r="F14" s="43" t="s">
        <v>64</v>
      </c>
      <c r="G14" s="43">
        <v>78840</v>
      </c>
    </row>
    <row r="15" spans="1:7" ht="20.25">
      <c r="A15" s="33" t="s">
        <v>6</v>
      </c>
      <c r="B15" s="195">
        <v>6</v>
      </c>
      <c r="C15" s="35">
        <f t="shared" si="0"/>
        <v>18</v>
      </c>
      <c r="D15" s="43">
        <f t="shared" si="1"/>
        <v>6480</v>
      </c>
      <c r="E15" s="35" t="s">
        <v>64</v>
      </c>
      <c r="F15" s="43" t="s">
        <v>64</v>
      </c>
      <c r="G15" s="43">
        <v>6480</v>
      </c>
    </row>
    <row r="16" spans="1:7" ht="20.25">
      <c r="A16" s="33" t="s">
        <v>7</v>
      </c>
      <c r="B16" s="195">
        <v>17</v>
      </c>
      <c r="C16" s="35">
        <f t="shared" si="0"/>
        <v>51</v>
      </c>
      <c r="D16" s="43">
        <f t="shared" si="1"/>
        <v>18360</v>
      </c>
      <c r="E16" s="35" t="s">
        <v>64</v>
      </c>
      <c r="F16" s="43" t="s">
        <v>64</v>
      </c>
      <c r="G16" s="43">
        <v>18360</v>
      </c>
    </row>
    <row r="17" spans="1:9" ht="20.25">
      <c r="A17" s="33" t="s">
        <v>8</v>
      </c>
      <c r="B17" s="195">
        <v>6</v>
      </c>
      <c r="C17" s="35">
        <f t="shared" si="0"/>
        <v>18</v>
      </c>
      <c r="D17" s="43">
        <f t="shared" si="1"/>
        <v>6480</v>
      </c>
      <c r="E17" s="35" t="s">
        <v>64</v>
      </c>
      <c r="F17" s="43" t="s">
        <v>64</v>
      </c>
      <c r="G17" s="43">
        <v>6480</v>
      </c>
    </row>
    <row r="18" spans="1:9" ht="20.25">
      <c r="A18" s="33" t="s">
        <v>9</v>
      </c>
      <c r="B18" s="195">
        <v>57</v>
      </c>
      <c r="C18" s="35">
        <f t="shared" si="0"/>
        <v>171</v>
      </c>
      <c r="D18" s="43">
        <f t="shared" si="1"/>
        <v>61560</v>
      </c>
      <c r="E18" s="35" t="s">
        <v>64</v>
      </c>
      <c r="F18" s="43" t="s">
        <v>64</v>
      </c>
      <c r="G18" s="43">
        <v>61560</v>
      </c>
    </row>
    <row r="19" spans="1:9" ht="20.25">
      <c r="A19" s="33" t="s">
        <v>10</v>
      </c>
      <c r="B19" s="195">
        <v>5</v>
      </c>
      <c r="C19" s="35">
        <f t="shared" si="0"/>
        <v>15</v>
      </c>
      <c r="D19" s="43">
        <f t="shared" si="1"/>
        <v>5400</v>
      </c>
      <c r="E19" s="35" t="s">
        <v>64</v>
      </c>
      <c r="F19" s="43" t="s">
        <v>64</v>
      </c>
      <c r="G19" s="43">
        <v>5400</v>
      </c>
      <c r="I19" t="s">
        <v>51</v>
      </c>
    </row>
    <row r="20" spans="1:9" ht="20.25">
      <c r="A20" s="34" t="s">
        <v>11</v>
      </c>
      <c r="B20" s="192">
        <v>7</v>
      </c>
      <c r="C20" s="193">
        <f t="shared" si="0"/>
        <v>21</v>
      </c>
      <c r="D20" s="194">
        <f t="shared" si="1"/>
        <v>7560</v>
      </c>
      <c r="E20" s="36" t="s">
        <v>64</v>
      </c>
      <c r="F20" s="43" t="s">
        <v>64</v>
      </c>
      <c r="G20" s="194">
        <v>7560</v>
      </c>
    </row>
    <row r="21" spans="1:9" ht="20.25">
      <c r="A21" s="47" t="s">
        <v>12</v>
      </c>
      <c r="B21" s="48">
        <v>222</v>
      </c>
      <c r="C21" s="48">
        <v>666</v>
      </c>
      <c r="D21" s="48">
        <v>239760</v>
      </c>
      <c r="E21" s="49" t="s">
        <v>280</v>
      </c>
      <c r="F21" s="48">
        <v>112500</v>
      </c>
      <c r="G21" s="48">
        <v>352260</v>
      </c>
    </row>
    <row r="22" spans="1:9">
      <c r="D22" s="41" t="s">
        <v>51</v>
      </c>
      <c r="F22" s="41" t="s">
        <v>51</v>
      </c>
      <c r="G22" s="41" t="s">
        <v>51</v>
      </c>
    </row>
    <row r="23" spans="1:9">
      <c r="D23" s="41" t="s">
        <v>51</v>
      </c>
      <c r="F23" s="41" t="s">
        <v>51</v>
      </c>
      <c r="G23" s="41" t="s">
        <v>51</v>
      </c>
    </row>
    <row r="24" spans="1:9">
      <c r="G24" s="41" t="s">
        <v>51</v>
      </c>
    </row>
  </sheetData>
  <mergeCells count="12">
    <mergeCell ref="B8:D8"/>
    <mergeCell ref="E8:F8"/>
    <mergeCell ref="B9:D9"/>
    <mergeCell ref="E9:F9"/>
    <mergeCell ref="A1:G1"/>
    <mergeCell ref="A2:G2"/>
    <mergeCell ref="A3:G3"/>
    <mergeCell ref="A4:G4"/>
    <mergeCell ref="A5:G5"/>
    <mergeCell ref="B7:F7"/>
    <mergeCell ref="G7:G10"/>
    <mergeCell ref="A7:A10"/>
  </mergeCells>
  <pageMargins left="0.11811023622047245" right="0.11811023622047245" top="0.74803149606299213" bottom="0.35433070866141736" header="0.31496062992125984" footer="0.31496062992125984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0AB6-BCC6-4604-BB34-332734C5996C}">
  <dimension ref="A1:K13"/>
  <sheetViews>
    <sheetView workbookViewId="0">
      <selection sqref="A1:E13"/>
    </sheetView>
  </sheetViews>
  <sheetFormatPr defaultRowHeight="15"/>
  <cols>
    <col min="1" max="1" width="11.28515625" customWidth="1"/>
    <col min="2" max="2" width="25.5703125" customWidth="1"/>
    <col min="3" max="3" width="20.5703125" customWidth="1"/>
    <col min="4" max="4" width="37" customWidth="1"/>
    <col min="5" max="5" width="39.5703125" customWidth="1"/>
  </cols>
  <sheetData>
    <row r="1" spans="1:11" ht="20.25">
      <c r="A1" t="s">
        <v>51</v>
      </c>
      <c r="B1" s="207" t="s">
        <v>206</v>
      </c>
      <c r="C1" s="207"/>
      <c r="D1" s="207"/>
      <c r="E1" s="207"/>
      <c r="F1" s="10"/>
    </row>
    <row r="2" spans="1:11" ht="20.25">
      <c r="B2" s="207" t="s">
        <v>155</v>
      </c>
      <c r="C2" s="207"/>
      <c r="D2" s="207"/>
      <c r="E2" s="207"/>
    </row>
    <row r="3" spans="1:11" ht="20.25">
      <c r="B3" s="207" t="s">
        <v>229</v>
      </c>
      <c r="C3" s="207"/>
      <c r="D3" s="207"/>
      <c r="E3" s="207"/>
    </row>
    <row r="4" spans="1:11" ht="20.25">
      <c r="B4" s="207" t="s">
        <v>232</v>
      </c>
      <c r="C4" s="207"/>
      <c r="D4" s="207"/>
      <c r="E4" s="207"/>
    </row>
    <row r="5" spans="1:11" ht="20.25">
      <c r="B5" s="207" t="s">
        <v>230</v>
      </c>
      <c r="C5" s="207"/>
      <c r="D5" s="207"/>
      <c r="E5" s="207"/>
    </row>
    <row r="6" spans="1:11" ht="20.25">
      <c r="A6" s="69" t="s">
        <v>51</v>
      </c>
      <c r="B6" s="2"/>
      <c r="C6" s="2"/>
      <c r="D6" s="2"/>
      <c r="E6" s="172" t="s">
        <v>296</v>
      </c>
    </row>
    <row r="7" spans="1:11" ht="20.25">
      <c r="B7" s="208" t="s">
        <v>40</v>
      </c>
      <c r="C7" s="257" t="s">
        <v>120</v>
      </c>
      <c r="D7" s="270"/>
      <c r="E7" s="230" t="s">
        <v>68</v>
      </c>
    </row>
    <row r="8" spans="1:11" ht="20.25">
      <c r="B8" s="209"/>
      <c r="C8" s="252" t="s">
        <v>188</v>
      </c>
      <c r="D8" s="228"/>
      <c r="E8" s="231"/>
      <c r="K8" t="s">
        <v>51</v>
      </c>
    </row>
    <row r="9" spans="1:11" ht="20.25">
      <c r="B9" s="210"/>
      <c r="C9" s="18" t="s">
        <v>231</v>
      </c>
      <c r="D9" s="18" t="s">
        <v>1</v>
      </c>
      <c r="E9" s="232"/>
    </row>
    <row r="10" spans="1:11" ht="20.25">
      <c r="B10" s="32" t="s">
        <v>2</v>
      </c>
      <c r="C10" s="38">
        <v>50</v>
      </c>
      <c r="D10" s="42">
        <v>195750</v>
      </c>
      <c r="E10" s="42">
        <v>195750</v>
      </c>
    </row>
    <row r="11" spans="1:11" ht="20.25">
      <c r="B11" s="33" t="s">
        <v>51</v>
      </c>
      <c r="C11" s="35" t="s">
        <v>51</v>
      </c>
      <c r="D11" s="43" t="s">
        <v>51</v>
      </c>
      <c r="E11" s="43" t="s">
        <v>51</v>
      </c>
    </row>
    <row r="12" spans="1:11" ht="20.25">
      <c r="B12" s="47" t="s">
        <v>12</v>
      </c>
      <c r="C12" s="49">
        <v>50</v>
      </c>
      <c r="D12" s="48">
        <v>195750</v>
      </c>
      <c r="E12" s="48">
        <v>195750</v>
      </c>
    </row>
    <row r="13" spans="1:11">
      <c r="C13" s="128"/>
      <c r="E13" s="41" t="s">
        <v>51</v>
      </c>
    </row>
  </sheetData>
  <mergeCells count="9">
    <mergeCell ref="B1:E1"/>
    <mergeCell ref="B7:B9"/>
    <mergeCell ref="E7:E9"/>
    <mergeCell ref="C8:D8"/>
    <mergeCell ref="C7:D7"/>
    <mergeCell ref="B2:E2"/>
    <mergeCell ref="B3:E3"/>
    <mergeCell ref="B4:E4"/>
    <mergeCell ref="B5:E5"/>
  </mergeCells>
  <pageMargins left="0.31496062992125984" right="0.31496062992125984" top="0.74803149606299213" bottom="0.35433070866141736" header="0.31496062992125984" footer="0.31496062992125984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J17"/>
  <sheetViews>
    <sheetView topLeftCell="A3" workbookViewId="0">
      <selection sqref="A1:J13"/>
    </sheetView>
  </sheetViews>
  <sheetFormatPr defaultColWidth="9" defaultRowHeight="20.25"/>
  <cols>
    <col min="1" max="1" width="12" style="2" customWidth="1"/>
    <col min="2" max="2" width="15" style="2" customWidth="1"/>
    <col min="3" max="3" width="11.5703125" style="2" customWidth="1"/>
    <col min="4" max="4" width="14.28515625" style="2" customWidth="1"/>
    <col min="5" max="5" width="15.42578125" style="2" customWidth="1"/>
    <col min="6" max="6" width="14.28515625" style="2" customWidth="1"/>
    <col min="7" max="7" width="14" style="2" customWidth="1"/>
    <col min="8" max="8" width="12.7109375" style="2" customWidth="1"/>
    <col min="9" max="9" width="17.42578125" style="2" customWidth="1"/>
    <col min="10" max="10" width="16.5703125" style="2" customWidth="1"/>
    <col min="11" max="16384" width="9" style="2"/>
  </cols>
  <sheetData>
    <row r="1" spans="1:10">
      <c r="A1" s="207" t="s">
        <v>55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>
      <c r="A2" s="207" t="s">
        <v>155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0">
      <c r="A3" s="207" t="s">
        <v>13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>
      <c r="A4" s="207" t="s">
        <v>232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0">
      <c r="A5" s="207" t="s">
        <v>233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0">
      <c r="A6" s="67" t="s">
        <v>51</v>
      </c>
      <c r="I6" s="211" t="s">
        <v>296</v>
      </c>
      <c r="J6" s="211"/>
    </row>
    <row r="7" spans="1:10" ht="87.75" customHeight="1">
      <c r="A7" s="131" t="s">
        <v>40</v>
      </c>
      <c r="B7" s="294" t="s">
        <v>234</v>
      </c>
      <c r="C7" s="295"/>
      <c r="D7" s="265" t="s">
        <v>235</v>
      </c>
      <c r="E7" s="266"/>
      <c r="F7" s="266"/>
      <c r="G7" s="289"/>
      <c r="H7" s="212" t="s">
        <v>281</v>
      </c>
      <c r="I7" s="213"/>
      <c r="J7" s="291" t="s">
        <v>68</v>
      </c>
    </row>
    <row r="8" spans="1:10" ht="84" customHeight="1">
      <c r="A8" s="132"/>
      <c r="B8" s="296"/>
      <c r="C8" s="297"/>
      <c r="D8" s="265" t="s">
        <v>237</v>
      </c>
      <c r="E8" s="266"/>
      <c r="F8" s="265" t="s">
        <v>236</v>
      </c>
      <c r="G8" s="289"/>
      <c r="H8" s="266" t="s">
        <v>238</v>
      </c>
      <c r="I8" s="289"/>
      <c r="J8" s="292"/>
    </row>
    <row r="9" spans="1:10" ht="31.5" customHeight="1">
      <c r="A9" s="132"/>
      <c r="B9" s="212" t="s">
        <v>188</v>
      </c>
      <c r="C9" s="213"/>
      <c r="D9" s="212" t="s">
        <v>188</v>
      </c>
      <c r="E9" s="290"/>
      <c r="F9" s="212" t="s">
        <v>188</v>
      </c>
      <c r="G9" s="290"/>
      <c r="H9" s="212" t="s">
        <v>188</v>
      </c>
      <c r="I9" s="290"/>
      <c r="J9" s="292"/>
    </row>
    <row r="10" spans="1:10">
      <c r="A10" s="133"/>
      <c r="B10" s="40" t="s">
        <v>23</v>
      </c>
      <c r="C10" s="40" t="s">
        <v>1</v>
      </c>
      <c r="D10" s="40" t="s">
        <v>22</v>
      </c>
      <c r="E10" s="40" t="s">
        <v>20</v>
      </c>
      <c r="F10" s="40" t="s">
        <v>23</v>
      </c>
      <c r="G10" s="40" t="s">
        <v>1</v>
      </c>
      <c r="H10" s="40" t="s">
        <v>23</v>
      </c>
      <c r="I10" s="40" t="s">
        <v>1</v>
      </c>
      <c r="J10" s="293"/>
    </row>
    <row r="11" spans="1:10" ht="20.25" customHeight="1">
      <c r="A11" s="71" t="s">
        <v>2</v>
      </c>
      <c r="B11" s="72">
        <v>25</v>
      </c>
      <c r="C11" s="72">
        <v>375000</v>
      </c>
      <c r="D11" s="72">
        <v>40</v>
      </c>
      <c r="E11" s="72">
        <v>99000</v>
      </c>
      <c r="F11" s="72">
        <v>20</v>
      </c>
      <c r="G11" s="72">
        <v>400000</v>
      </c>
      <c r="H11" s="72">
        <v>215</v>
      </c>
      <c r="I11" s="72">
        <v>180000</v>
      </c>
      <c r="J11" s="72">
        <v>1054000</v>
      </c>
    </row>
    <row r="12" spans="1:10">
      <c r="A12" s="74" t="s">
        <v>51</v>
      </c>
      <c r="B12" s="73" t="s">
        <v>51</v>
      </c>
      <c r="C12" s="73" t="s">
        <v>51</v>
      </c>
      <c r="D12" s="73" t="s">
        <v>51</v>
      </c>
      <c r="E12" s="73"/>
      <c r="F12" s="73"/>
      <c r="G12" s="73"/>
      <c r="H12" s="73"/>
      <c r="I12" s="73" t="s">
        <v>51</v>
      </c>
      <c r="J12" s="73" t="s">
        <v>51</v>
      </c>
    </row>
    <row r="13" spans="1:10">
      <c r="A13" s="75" t="s">
        <v>12</v>
      </c>
      <c r="B13" s="76">
        <v>25</v>
      </c>
      <c r="C13" s="76">
        <v>375000</v>
      </c>
      <c r="D13" s="76">
        <v>40</v>
      </c>
      <c r="E13" s="76">
        <v>99000</v>
      </c>
      <c r="F13" s="76">
        <v>20</v>
      </c>
      <c r="G13" s="76">
        <v>400000</v>
      </c>
      <c r="H13" s="76">
        <v>215</v>
      </c>
      <c r="I13" s="76">
        <v>180000</v>
      </c>
      <c r="J13" s="76">
        <v>1054000</v>
      </c>
    </row>
    <row r="14" spans="1:10">
      <c r="A14" s="135"/>
      <c r="B14" s="135"/>
      <c r="C14" s="135"/>
      <c r="D14" s="135"/>
      <c r="E14" s="135"/>
      <c r="F14" s="135"/>
      <c r="G14" s="135"/>
      <c r="H14" s="135"/>
      <c r="I14" s="135"/>
      <c r="J14" s="136" t="s">
        <v>51</v>
      </c>
    </row>
    <row r="15" spans="1:10">
      <c r="A15" s="3"/>
      <c r="B15" s="3"/>
      <c r="C15" s="3"/>
      <c r="D15" s="3"/>
      <c r="E15" s="3"/>
      <c r="F15" s="3"/>
      <c r="G15" s="3"/>
      <c r="H15" s="3"/>
      <c r="I15" s="3"/>
    </row>
    <row r="17" spans="8:8">
      <c r="H17" s="2" t="s">
        <v>51</v>
      </c>
    </row>
  </sheetData>
  <mergeCells count="17">
    <mergeCell ref="I6:J6"/>
    <mergeCell ref="F8:G8"/>
    <mergeCell ref="A1:J1"/>
    <mergeCell ref="A2:J2"/>
    <mergeCell ref="A3:J3"/>
    <mergeCell ref="A4:J4"/>
    <mergeCell ref="A5:J5"/>
    <mergeCell ref="H8:I8"/>
    <mergeCell ref="H7:I7"/>
    <mergeCell ref="H9:I9"/>
    <mergeCell ref="J7:J10"/>
    <mergeCell ref="B9:C9"/>
    <mergeCell ref="D8:E8"/>
    <mergeCell ref="B7:C8"/>
    <mergeCell ref="D7:G7"/>
    <mergeCell ref="D9:E9"/>
    <mergeCell ref="F9:G9"/>
  </mergeCells>
  <pageMargins left="0.11811023622047245" right="0.11811023622047245" top="0.74803149606299213" bottom="0.35433070866141736" header="0.31496062992125984" footer="0.31496062992125984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</sheetPr>
  <dimension ref="A1:N23"/>
  <sheetViews>
    <sheetView zoomScaleNormal="100" zoomScaleSheetLayoutView="100" workbookViewId="0">
      <selection sqref="A1:J21"/>
    </sheetView>
  </sheetViews>
  <sheetFormatPr defaultColWidth="9" defaultRowHeight="20.25"/>
  <cols>
    <col min="1" max="1" width="14" style="2" customWidth="1"/>
    <col min="2" max="2" width="7" style="2" customWidth="1"/>
    <col min="3" max="3" width="23.140625" style="2" customWidth="1"/>
    <col min="4" max="4" width="7.5703125" style="2" customWidth="1"/>
    <col min="5" max="5" width="23" style="2" customWidth="1"/>
    <col min="6" max="6" width="11.42578125" style="2" customWidth="1"/>
    <col min="7" max="7" width="13.140625" style="2" customWidth="1"/>
    <col min="8" max="8" width="11.42578125" style="2" customWidth="1"/>
    <col min="9" max="9" width="12.7109375" style="2" customWidth="1"/>
    <col min="10" max="10" width="21.140625" style="2" customWidth="1"/>
    <col min="11" max="16384" width="9" style="2"/>
  </cols>
  <sheetData>
    <row r="1" spans="1:14">
      <c r="A1" s="207" t="s">
        <v>154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4">
      <c r="A2" s="207" t="s">
        <v>155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4">
      <c r="A3" s="207" t="s">
        <v>13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4">
      <c r="A4" s="207" t="s">
        <v>239</v>
      </c>
      <c r="B4" s="207"/>
      <c r="C4" s="207"/>
      <c r="D4" s="207"/>
      <c r="E4" s="207"/>
      <c r="F4" s="207"/>
      <c r="G4" s="207"/>
      <c r="H4" s="207"/>
      <c r="I4" s="207"/>
      <c r="J4" s="207"/>
      <c r="K4" s="2" t="s">
        <v>51</v>
      </c>
    </row>
    <row r="5" spans="1:14">
      <c r="A5" s="207" t="s">
        <v>67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4">
      <c r="A6" s="66" t="s">
        <v>51</v>
      </c>
      <c r="B6" s="1"/>
      <c r="C6" s="1"/>
      <c r="D6" s="1"/>
      <c r="E6" s="1"/>
      <c r="F6" s="1"/>
      <c r="G6" s="1"/>
      <c r="H6" s="1"/>
      <c r="I6" s="1"/>
      <c r="J6" s="1" t="s">
        <v>296</v>
      </c>
      <c r="N6" s="2" t="s">
        <v>51</v>
      </c>
    </row>
    <row r="7" spans="1:14">
      <c r="A7" s="233" t="s">
        <v>40</v>
      </c>
      <c r="B7" s="244" t="s">
        <v>240</v>
      </c>
      <c r="C7" s="286"/>
      <c r="D7" s="286"/>
      <c r="E7" s="286"/>
      <c r="F7" s="244" t="s">
        <v>243</v>
      </c>
      <c r="G7" s="286"/>
      <c r="H7" s="286"/>
      <c r="I7" s="238"/>
      <c r="J7" s="230" t="s">
        <v>68</v>
      </c>
    </row>
    <row r="8" spans="1:14" ht="62.25" customHeight="1">
      <c r="A8" s="234"/>
      <c r="B8" s="298" t="s">
        <v>24</v>
      </c>
      <c r="C8" s="299"/>
      <c r="D8" s="299"/>
      <c r="E8" s="300"/>
      <c r="F8" s="236" t="s">
        <v>283</v>
      </c>
      <c r="G8" s="237"/>
      <c r="H8" s="298" t="s">
        <v>282</v>
      </c>
      <c r="I8" s="300"/>
      <c r="J8" s="231"/>
    </row>
    <row r="9" spans="1:14" ht="41.25" customHeight="1">
      <c r="A9" s="234"/>
      <c r="B9" s="276" t="s">
        <v>241</v>
      </c>
      <c r="C9" s="277"/>
      <c r="D9" s="276" t="s">
        <v>242</v>
      </c>
      <c r="E9" s="277"/>
      <c r="F9" s="236" t="s">
        <v>161</v>
      </c>
      <c r="G9" s="301"/>
      <c r="H9" s="236" t="s">
        <v>161</v>
      </c>
      <c r="I9" s="237"/>
      <c r="J9" s="231"/>
    </row>
    <row r="10" spans="1:14">
      <c r="A10" s="235"/>
      <c r="B10" s="62" t="s">
        <v>21</v>
      </c>
      <c r="C10" s="63" t="s">
        <v>247</v>
      </c>
      <c r="D10" s="62" t="s">
        <v>21</v>
      </c>
      <c r="E10" s="63" t="s">
        <v>247</v>
      </c>
      <c r="F10" s="57" t="s">
        <v>244</v>
      </c>
      <c r="G10" s="57" t="s">
        <v>20</v>
      </c>
      <c r="H10" s="57" t="s">
        <v>244</v>
      </c>
      <c r="I10" s="19" t="s">
        <v>20</v>
      </c>
      <c r="J10" s="232"/>
      <c r="K10" s="4"/>
    </row>
    <row r="11" spans="1:14">
      <c r="A11" s="17" t="s">
        <v>14</v>
      </c>
      <c r="B11" s="107">
        <v>15</v>
      </c>
      <c r="C11" s="24">
        <v>2400</v>
      </c>
      <c r="D11" s="107">
        <v>15</v>
      </c>
      <c r="E11" s="24">
        <v>2400</v>
      </c>
      <c r="F11" s="6" t="s">
        <v>245</v>
      </c>
      <c r="G11" s="6">
        <v>31200</v>
      </c>
      <c r="H11" s="6">
        <v>1</v>
      </c>
      <c r="I11" s="6">
        <v>181000</v>
      </c>
      <c r="J11" s="177">
        <v>217000</v>
      </c>
      <c r="K11" s="4"/>
    </row>
    <row r="12" spans="1:14">
      <c r="A12" s="54" t="s">
        <v>3</v>
      </c>
      <c r="B12" s="115">
        <v>60</v>
      </c>
      <c r="C12" s="64">
        <v>9600</v>
      </c>
      <c r="D12" s="115">
        <v>60</v>
      </c>
      <c r="E12" s="64">
        <v>9600</v>
      </c>
      <c r="F12" s="55" t="s">
        <v>64</v>
      </c>
      <c r="G12" s="55" t="s">
        <v>64</v>
      </c>
      <c r="H12" s="55" t="s">
        <v>64</v>
      </c>
      <c r="I12" s="55" t="s">
        <v>64</v>
      </c>
      <c r="J12" s="64">
        <v>19200</v>
      </c>
    </row>
    <row r="13" spans="1:14">
      <c r="A13" s="54" t="s">
        <v>4</v>
      </c>
      <c r="B13" s="115">
        <v>60</v>
      </c>
      <c r="C13" s="64">
        <v>9600</v>
      </c>
      <c r="D13" s="115">
        <v>60</v>
      </c>
      <c r="E13" s="64">
        <v>9600</v>
      </c>
      <c r="F13" s="55" t="s">
        <v>64</v>
      </c>
      <c r="G13" s="55" t="s">
        <v>64</v>
      </c>
      <c r="H13" s="55" t="s">
        <v>64</v>
      </c>
      <c r="I13" s="55" t="s">
        <v>64</v>
      </c>
      <c r="J13" s="64">
        <v>19200</v>
      </c>
    </row>
    <row r="14" spans="1:14">
      <c r="A14" s="54" t="s">
        <v>5</v>
      </c>
      <c r="B14" s="115">
        <v>65</v>
      </c>
      <c r="C14" s="64">
        <v>10400</v>
      </c>
      <c r="D14" s="115">
        <v>65</v>
      </c>
      <c r="E14" s="64">
        <v>10400</v>
      </c>
      <c r="F14" s="55" t="s">
        <v>64</v>
      </c>
      <c r="G14" s="55" t="s">
        <v>64</v>
      </c>
      <c r="H14" s="55" t="s">
        <v>64</v>
      </c>
      <c r="I14" s="55" t="s">
        <v>64</v>
      </c>
      <c r="J14" s="64">
        <v>20800</v>
      </c>
      <c r="L14" s="25"/>
      <c r="M14" s="2" t="s">
        <v>51</v>
      </c>
    </row>
    <row r="15" spans="1:14">
      <c r="A15" s="54" t="s">
        <v>6</v>
      </c>
      <c r="B15" s="115">
        <v>45</v>
      </c>
      <c r="C15" s="64">
        <v>7200</v>
      </c>
      <c r="D15" s="115">
        <v>45</v>
      </c>
      <c r="E15" s="64">
        <v>7200</v>
      </c>
      <c r="F15" s="55" t="s">
        <v>64</v>
      </c>
      <c r="G15" s="55" t="s">
        <v>64</v>
      </c>
      <c r="H15" s="55" t="s">
        <v>64</v>
      </c>
      <c r="I15" s="55" t="s">
        <v>64</v>
      </c>
      <c r="J15" s="64">
        <v>14400</v>
      </c>
    </row>
    <row r="16" spans="1:14">
      <c r="A16" s="54" t="s">
        <v>7</v>
      </c>
      <c r="B16" s="115">
        <v>30</v>
      </c>
      <c r="C16" s="64">
        <v>4800</v>
      </c>
      <c r="D16" s="115">
        <v>30</v>
      </c>
      <c r="E16" s="64">
        <v>4800</v>
      </c>
      <c r="F16" s="55" t="s">
        <v>64</v>
      </c>
      <c r="G16" s="55" t="s">
        <v>64</v>
      </c>
      <c r="H16" s="55" t="s">
        <v>64</v>
      </c>
      <c r="I16" s="55" t="s">
        <v>64</v>
      </c>
      <c r="J16" s="64">
        <v>9600</v>
      </c>
    </row>
    <row r="17" spans="1:10">
      <c r="A17" s="54" t="s">
        <v>8</v>
      </c>
      <c r="B17" s="115">
        <v>60</v>
      </c>
      <c r="C17" s="64">
        <v>9600</v>
      </c>
      <c r="D17" s="115">
        <v>60</v>
      </c>
      <c r="E17" s="64">
        <v>9600</v>
      </c>
      <c r="F17" s="55" t="s">
        <v>64</v>
      </c>
      <c r="G17" s="55" t="s">
        <v>64</v>
      </c>
      <c r="H17" s="55" t="s">
        <v>64</v>
      </c>
      <c r="I17" s="55" t="s">
        <v>64</v>
      </c>
      <c r="J17" s="64">
        <v>19200</v>
      </c>
    </row>
    <row r="18" spans="1:10">
      <c r="A18" s="54" t="s">
        <v>9</v>
      </c>
      <c r="B18" s="115">
        <v>60</v>
      </c>
      <c r="C18" s="64">
        <v>9600</v>
      </c>
      <c r="D18" s="115">
        <v>60</v>
      </c>
      <c r="E18" s="64">
        <v>9600</v>
      </c>
      <c r="F18" s="55" t="s">
        <v>64</v>
      </c>
      <c r="G18" s="55" t="s">
        <v>64</v>
      </c>
      <c r="H18" s="55" t="s">
        <v>64</v>
      </c>
      <c r="I18" s="55" t="s">
        <v>64</v>
      </c>
      <c r="J18" s="64">
        <v>19200</v>
      </c>
    </row>
    <row r="19" spans="1:10">
      <c r="A19" s="54" t="s">
        <v>10</v>
      </c>
      <c r="B19" s="65">
        <v>75</v>
      </c>
      <c r="C19" s="64">
        <v>12000</v>
      </c>
      <c r="D19" s="65">
        <v>75</v>
      </c>
      <c r="E19" s="64">
        <v>12000</v>
      </c>
      <c r="F19" s="55" t="s">
        <v>64</v>
      </c>
      <c r="G19" s="55" t="s">
        <v>64</v>
      </c>
      <c r="H19" s="55" t="s">
        <v>64</v>
      </c>
      <c r="I19" s="55" t="s">
        <v>64</v>
      </c>
      <c r="J19" s="64">
        <v>24000</v>
      </c>
    </row>
    <row r="20" spans="1:10">
      <c r="A20" s="21" t="s">
        <v>11</v>
      </c>
      <c r="B20" s="173">
        <v>30</v>
      </c>
      <c r="C20" s="16">
        <v>4800</v>
      </c>
      <c r="D20" s="173">
        <v>30</v>
      </c>
      <c r="E20" s="16">
        <v>4800</v>
      </c>
      <c r="F20" s="55" t="s">
        <v>64</v>
      </c>
      <c r="G20" s="55" t="s">
        <v>64</v>
      </c>
      <c r="H20" s="55" t="s">
        <v>64</v>
      </c>
      <c r="I20" s="55" t="s">
        <v>64</v>
      </c>
      <c r="J20" s="64">
        <v>9600</v>
      </c>
    </row>
    <row r="21" spans="1:10">
      <c r="A21" s="8" t="s">
        <v>12</v>
      </c>
      <c r="B21" s="61">
        <v>500</v>
      </c>
      <c r="C21" s="12">
        <v>80000</v>
      </c>
      <c r="D21" s="61">
        <v>500</v>
      </c>
      <c r="E21" s="12">
        <v>80000</v>
      </c>
      <c r="F21" s="12" t="s">
        <v>246</v>
      </c>
      <c r="G21" s="12">
        <v>31200</v>
      </c>
      <c r="H21" s="12">
        <v>1</v>
      </c>
      <c r="I21" s="12">
        <v>181000</v>
      </c>
      <c r="J21" s="13">
        <v>372200</v>
      </c>
    </row>
    <row r="22" spans="1:10">
      <c r="A22" s="22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</sheetData>
  <mergeCells count="16">
    <mergeCell ref="A1:J1"/>
    <mergeCell ref="A2:J2"/>
    <mergeCell ref="A4:J4"/>
    <mergeCell ref="A5:J5"/>
    <mergeCell ref="A7:A10"/>
    <mergeCell ref="A3:J3"/>
    <mergeCell ref="J7:J10"/>
    <mergeCell ref="B9:C9"/>
    <mergeCell ref="D9:E9"/>
    <mergeCell ref="B7:E7"/>
    <mergeCell ref="B8:E8"/>
    <mergeCell ref="F9:G9"/>
    <mergeCell ref="F8:G8"/>
    <mergeCell ref="H9:I9"/>
    <mergeCell ref="F7:I7"/>
    <mergeCell ref="H8:I8"/>
  </mergeCells>
  <pageMargins left="0.11811023622047245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P20"/>
  <sheetViews>
    <sheetView workbookViewId="0">
      <selection sqref="A1:J14"/>
    </sheetView>
  </sheetViews>
  <sheetFormatPr defaultColWidth="9" defaultRowHeight="20.25"/>
  <cols>
    <col min="1" max="1" width="12.7109375" style="2" customWidth="1"/>
    <col min="2" max="2" width="10.28515625" style="2" customWidth="1"/>
    <col min="3" max="3" width="17.85546875" style="2" customWidth="1"/>
    <col min="4" max="4" width="10.28515625" style="2" customWidth="1"/>
    <col min="5" max="5" width="18.28515625" style="2" customWidth="1"/>
    <col min="6" max="6" width="10.140625" style="2" customWidth="1"/>
    <col min="7" max="7" width="17.42578125" style="2" customWidth="1"/>
    <col min="8" max="8" width="10.28515625" style="2" customWidth="1"/>
    <col min="9" max="9" width="17.140625" style="2" customWidth="1"/>
    <col min="10" max="10" width="19.7109375" style="2" customWidth="1"/>
    <col min="11" max="16384" width="9" style="2"/>
  </cols>
  <sheetData>
    <row r="1" spans="1:16">
      <c r="A1" s="207" t="s">
        <v>154</v>
      </c>
      <c r="B1" s="207"/>
      <c r="C1" s="207"/>
      <c r="D1" s="207"/>
      <c r="E1" s="207"/>
      <c r="F1" s="207"/>
      <c r="G1" s="207"/>
      <c r="H1" s="207"/>
      <c r="I1" s="207"/>
      <c r="J1" s="207"/>
      <c r="K1" s="10"/>
      <c r="L1" s="10"/>
      <c r="M1" s="10"/>
      <c r="N1" s="10"/>
      <c r="O1" s="10"/>
      <c r="P1" s="10"/>
    </row>
    <row r="2" spans="1:16">
      <c r="A2" s="207" t="s">
        <v>155</v>
      </c>
      <c r="B2" s="207"/>
      <c r="C2" s="207"/>
      <c r="D2" s="207"/>
      <c r="E2" s="207"/>
      <c r="F2" s="207"/>
      <c r="G2" s="207"/>
      <c r="H2" s="207"/>
      <c r="I2" s="207"/>
      <c r="J2" s="207"/>
      <c r="K2" s="10"/>
      <c r="L2" s="10"/>
      <c r="M2" s="10"/>
      <c r="N2" s="10"/>
      <c r="O2" s="10"/>
      <c r="P2" s="10"/>
    </row>
    <row r="3" spans="1:16">
      <c r="A3" s="207" t="s">
        <v>316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6">
      <c r="A4" s="207" t="s">
        <v>248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6">
      <c r="A5" s="207" t="s">
        <v>249</v>
      </c>
      <c r="B5" s="207"/>
      <c r="C5" s="207"/>
      <c r="D5" s="207"/>
      <c r="E5" s="207"/>
      <c r="F5" s="207"/>
      <c r="G5" s="207"/>
      <c r="H5" s="207"/>
      <c r="I5" s="207"/>
      <c r="J5" s="207"/>
      <c r="N5" s="2" t="s">
        <v>51</v>
      </c>
    </row>
    <row r="6" spans="1:16">
      <c r="A6" s="1"/>
      <c r="B6" s="1"/>
      <c r="C6" s="1"/>
      <c r="D6" s="1"/>
      <c r="E6" s="1"/>
      <c r="F6" s="1"/>
      <c r="G6" s="1"/>
      <c r="H6" s="1"/>
      <c r="I6" s="302" t="s">
        <v>294</v>
      </c>
      <c r="J6" s="302"/>
    </row>
    <row r="7" spans="1:16" ht="42" customHeight="1">
      <c r="A7" s="310" t="s">
        <v>40</v>
      </c>
      <c r="B7" s="305" t="s">
        <v>250</v>
      </c>
      <c r="C7" s="306"/>
      <c r="D7" s="306"/>
      <c r="E7" s="306"/>
      <c r="F7" s="306"/>
      <c r="G7" s="306"/>
      <c r="H7" s="306"/>
      <c r="I7" s="307"/>
      <c r="J7" s="313" t="s">
        <v>68</v>
      </c>
    </row>
    <row r="8" spans="1:16" ht="85.5" customHeight="1">
      <c r="A8" s="311"/>
      <c r="B8" s="305" t="s">
        <v>132</v>
      </c>
      <c r="C8" s="307"/>
      <c r="D8" s="303" t="s">
        <v>152</v>
      </c>
      <c r="E8" s="304"/>
      <c r="F8" s="303" t="s">
        <v>135</v>
      </c>
      <c r="G8" s="304"/>
      <c r="H8" s="308" t="s">
        <v>136</v>
      </c>
      <c r="I8" s="309"/>
      <c r="J8" s="314"/>
    </row>
    <row r="9" spans="1:16" ht="26.25" customHeight="1">
      <c r="A9" s="311"/>
      <c r="B9" s="303" t="s">
        <v>188</v>
      </c>
      <c r="C9" s="304"/>
      <c r="D9" s="303" t="s">
        <v>188</v>
      </c>
      <c r="E9" s="304"/>
      <c r="F9" s="303" t="s">
        <v>253</v>
      </c>
      <c r="G9" s="304"/>
      <c r="H9" s="303" t="s">
        <v>188</v>
      </c>
      <c r="I9" s="304"/>
      <c r="J9" s="314"/>
      <c r="M9" s="2" t="s">
        <v>51</v>
      </c>
    </row>
    <row r="10" spans="1:16">
      <c r="A10" s="312"/>
      <c r="B10" s="138" t="s">
        <v>189</v>
      </c>
      <c r="C10" s="138" t="s">
        <v>20</v>
      </c>
      <c r="D10" s="138" t="s">
        <v>189</v>
      </c>
      <c r="E10" s="138" t="s">
        <v>1</v>
      </c>
      <c r="F10" s="139" t="s">
        <v>19</v>
      </c>
      <c r="G10" s="139" t="s">
        <v>1</v>
      </c>
      <c r="H10" s="138" t="s">
        <v>254</v>
      </c>
      <c r="I10" s="138" t="s">
        <v>1</v>
      </c>
      <c r="J10" s="315"/>
      <c r="K10" s="4"/>
    </row>
    <row r="11" spans="1:16">
      <c r="A11" s="140" t="s">
        <v>2</v>
      </c>
      <c r="B11" s="141" t="s">
        <v>251</v>
      </c>
      <c r="C11" s="139">
        <v>39900</v>
      </c>
      <c r="D11" s="139" t="s">
        <v>220</v>
      </c>
      <c r="E11" s="139">
        <v>33400</v>
      </c>
      <c r="F11" s="139">
        <v>1</v>
      </c>
      <c r="G11" s="139">
        <v>14000</v>
      </c>
      <c r="H11" s="139" t="s">
        <v>252</v>
      </c>
      <c r="I11" s="139">
        <v>15000</v>
      </c>
      <c r="J11" s="139">
        <v>102300</v>
      </c>
    </row>
    <row r="12" spans="1:16">
      <c r="A12" s="134" t="s">
        <v>12</v>
      </c>
      <c r="B12" s="142" t="s">
        <v>252</v>
      </c>
      <c r="C12" s="143">
        <v>39900</v>
      </c>
      <c r="D12" s="143" t="s">
        <v>220</v>
      </c>
      <c r="E12" s="143">
        <v>33400</v>
      </c>
      <c r="F12" s="143">
        <v>1</v>
      </c>
      <c r="G12" s="143">
        <v>14000</v>
      </c>
      <c r="H12" s="143" t="s">
        <v>252</v>
      </c>
      <c r="I12" s="143">
        <v>15000</v>
      </c>
      <c r="J12" s="144">
        <v>102300</v>
      </c>
      <c r="K12" s="59" t="s">
        <v>51</v>
      </c>
      <c r="L12" s="58" t="s">
        <v>51</v>
      </c>
    </row>
    <row r="13" spans="1:16">
      <c r="A13" s="20"/>
      <c r="B13" s="20"/>
      <c r="C13" s="3"/>
      <c r="D13" s="3"/>
      <c r="E13" s="3"/>
      <c r="F13" s="3"/>
      <c r="G13" s="3"/>
      <c r="H13" s="3"/>
      <c r="I13" s="3"/>
      <c r="J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L14" s="2" t="s">
        <v>51</v>
      </c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</sheetData>
  <mergeCells count="17">
    <mergeCell ref="J7:J10"/>
    <mergeCell ref="A1:J1"/>
    <mergeCell ref="A2:J2"/>
    <mergeCell ref="I6:J6"/>
    <mergeCell ref="F8:G8"/>
    <mergeCell ref="F9:G9"/>
    <mergeCell ref="B7:I7"/>
    <mergeCell ref="H8:I8"/>
    <mergeCell ref="H9:I9"/>
    <mergeCell ref="A4:J4"/>
    <mergeCell ref="A5:J5"/>
    <mergeCell ref="A3:J3"/>
    <mergeCell ref="A7:A10"/>
    <mergeCell ref="B9:C9"/>
    <mergeCell ref="B8:C8"/>
    <mergeCell ref="D8:E8"/>
    <mergeCell ref="D9:E9"/>
  </mergeCells>
  <pageMargins left="0.11811023622047245" right="0.11811023622047245" top="0.74803149606299213" bottom="0.55118110236220474" header="0.31496062992125984" footer="0.31496062992125984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K24"/>
  <sheetViews>
    <sheetView workbookViewId="0">
      <selection sqref="A1:F16"/>
    </sheetView>
  </sheetViews>
  <sheetFormatPr defaultColWidth="9" defaultRowHeight="20.25"/>
  <cols>
    <col min="1" max="1" width="16.140625" style="2" customWidth="1"/>
    <col min="2" max="2" width="30.42578125" style="2" customWidth="1"/>
    <col min="3" max="3" width="17.140625" style="2" customWidth="1"/>
    <col min="4" max="4" width="14.5703125" style="2" customWidth="1"/>
    <col min="5" max="5" width="24.85546875" style="2" customWidth="1"/>
    <col min="6" max="6" width="27.85546875" style="2" customWidth="1"/>
    <col min="7" max="16384" width="9" style="2"/>
  </cols>
  <sheetData>
    <row r="1" spans="1:11">
      <c r="A1" s="207" t="s">
        <v>154</v>
      </c>
      <c r="B1" s="207"/>
      <c r="C1" s="207"/>
      <c r="D1" s="207"/>
      <c r="E1" s="207"/>
      <c r="F1" s="207"/>
      <c r="G1" s="10"/>
      <c r="H1" s="10"/>
      <c r="I1" s="10"/>
      <c r="J1" s="10"/>
    </row>
    <row r="2" spans="1:11">
      <c r="A2" s="207" t="s">
        <v>155</v>
      </c>
      <c r="B2" s="207"/>
      <c r="C2" s="207"/>
      <c r="D2" s="207"/>
      <c r="E2" s="207"/>
      <c r="F2" s="207"/>
      <c r="G2" s="10"/>
      <c r="H2" s="10"/>
      <c r="I2" s="10"/>
      <c r="J2" s="10"/>
    </row>
    <row r="3" spans="1:11">
      <c r="A3" s="207" t="s">
        <v>256</v>
      </c>
      <c r="B3" s="207"/>
      <c r="C3" s="207"/>
      <c r="D3" s="207"/>
      <c r="E3" s="207"/>
      <c r="F3" s="207"/>
      <c r="G3" s="10"/>
      <c r="H3" s="10"/>
    </row>
    <row r="4" spans="1:11">
      <c r="A4" s="207" t="s">
        <v>257</v>
      </c>
      <c r="B4" s="207"/>
      <c r="C4" s="207"/>
      <c r="D4" s="207"/>
      <c r="E4" s="207"/>
      <c r="F4" s="207"/>
      <c r="G4" s="10"/>
      <c r="H4" s="10"/>
    </row>
    <row r="5" spans="1:11">
      <c r="A5" s="207" t="s">
        <v>258</v>
      </c>
      <c r="B5" s="207"/>
      <c r="C5" s="207"/>
      <c r="D5" s="207"/>
      <c r="E5" s="207"/>
      <c r="F5" s="207"/>
      <c r="G5" s="10"/>
      <c r="H5" s="10"/>
    </row>
    <row r="6" spans="1:11">
      <c r="A6" s="1"/>
      <c r="B6" s="1"/>
      <c r="C6" s="1"/>
      <c r="D6" s="1"/>
      <c r="E6" s="1"/>
      <c r="F6" s="1" t="s">
        <v>298</v>
      </c>
    </row>
    <row r="7" spans="1:11" ht="20.25" customHeight="1">
      <c r="A7" s="233" t="s">
        <v>40</v>
      </c>
      <c r="B7" s="244" t="s">
        <v>259</v>
      </c>
      <c r="C7" s="286"/>
      <c r="D7" s="286"/>
      <c r="E7" s="238"/>
      <c r="F7" s="230" t="s">
        <v>68</v>
      </c>
    </row>
    <row r="8" spans="1:11" ht="69.75" customHeight="1">
      <c r="A8" s="234"/>
      <c r="B8" s="298" t="s">
        <v>260</v>
      </c>
      <c r="C8" s="300"/>
      <c r="D8" s="298" t="s">
        <v>262</v>
      </c>
      <c r="E8" s="300"/>
      <c r="F8" s="231"/>
    </row>
    <row r="9" spans="1:11" ht="35.25" customHeight="1">
      <c r="A9" s="234"/>
      <c r="B9" s="276" t="s">
        <v>261</v>
      </c>
      <c r="C9" s="277"/>
      <c r="D9" s="276" t="s">
        <v>263</v>
      </c>
      <c r="E9" s="277"/>
      <c r="F9" s="231"/>
    </row>
    <row r="10" spans="1:11">
      <c r="A10" s="235"/>
      <c r="B10" s="62" t="s">
        <v>159</v>
      </c>
      <c r="C10" s="62" t="s">
        <v>20</v>
      </c>
      <c r="D10" s="62" t="s">
        <v>159</v>
      </c>
      <c r="E10" s="7" t="s">
        <v>20</v>
      </c>
      <c r="F10" s="232"/>
      <c r="G10" s="4"/>
    </row>
    <row r="11" spans="1:11">
      <c r="A11" s="32" t="s">
        <v>2</v>
      </c>
      <c r="B11" s="174" t="s">
        <v>64</v>
      </c>
      <c r="C11" s="116" t="s">
        <v>64</v>
      </c>
      <c r="D11" s="174" t="s">
        <v>64</v>
      </c>
      <c r="E11" s="116" t="s">
        <v>64</v>
      </c>
      <c r="F11" s="184" t="s">
        <v>64</v>
      </c>
    </row>
    <row r="12" spans="1:11">
      <c r="A12" s="166" t="s">
        <v>3</v>
      </c>
      <c r="B12" s="176" t="s">
        <v>319</v>
      </c>
      <c r="C12" s="187">
        <v>21400</v>
      </c>
      <c r="D12" s="186">
        <v>1</v>
      </c>
      <c r="E12" s="187">
        <v>21500</v>
      </c>
      <c r="F12" s="187">
        <v>42900</v>
      </c>
    </row>
    <row r="13" spans="1:11">
      <c r="A13" s="37" t="s">
        <v>7</v>
      </c>
      <c r="B13" s="176" t="s">
        <v>320</v>
      </c>
      <c r="C13" s="187">
        <v>21400</v>
      </c>
      <c r="D13" s="186">
        <v>1</v>
      </c>
      <c r="E13" s="187">
        <v>21500</v>
      </c>
      <c r="F13" s="187">
        <v>42900</v>
      </c>
    </row>
    <row r="14" spans="1:11">
      <c r="A14" s="166" t="s">
        <v>9</v>
      </c>
      <c r="B14" s="176" t="s">
        <v>322</v>
      </c>
      <c r="C14" s="187">
        <v>21400</v>
      </c>
      <c r="D14" s="186">
        <v>1</v>
      </c>
      <c r="E14" s="187">
        <v>21500</v>
      </c>
      <c r="F14" s="187">
        <v>42900</v>
      </c>
      <c r="K14" s="2" t="s">
        <v>51</v>
      </c>
    </row>
    <row r="15" spans="1:11">
      <c r="A15" s="37" t="s">
        <v>11</v>
      </c>
      <c r="B15" s="54" t="s">
        <v>321</v>
      </c>
      <c r="C15" s="112">
        <v>21400</v>
      </c>
      <c r="D15" s="115">
        <v>1</v>
      </c>
      <c r="E15" s="112">
        <v>21500</v>
      </c>
      <c r="F15" s="112">
        <v>42900</v>
      </c>
    </row>
    <row r="16" spans="1:11">
      <c r="A16" s="8" t="s">
        <v>12</v>
      </c>
      <c r="B16" s="175" t="s">
        <v>284</v>
      </c>
      <c r="C16" s="12">
        <v>85600</v>
      </c>
      <c r="D16" s="26" t="s">
        <v>284</v>
      </c>
      <c r="E16" s="12">
        <v>86000</v>
      </c>
      <c r="F16" s="12">
        <v>171600</v>
      </c>
      <c r="G16" s="59" t="s">
        <v>51</v>
      </c>
      <c r="H16" s="58" t="s">
        <v>51</v>
      </c>
      <c r="I16" s="2" t="s">
        <v>51</v>
      </c>
    </row>
    <row r="17" spans="1:8">
      <c r="A17" s="3"/>
      <c r="B17" s="3"/>
      <c r="C17" s="3"/>
      <c r="D17" s="3"/>
      <c r="E17" s="3"/>
      <c r="F17" s="3"/>
      <c r="H17" s="2" t="s">
        <v>51</v>
      </c>
    </row>
    <row r="18" spans="1:8">
      <c r="A18" s="3"/>
      <c r="B18" s="3"/>
      <c r="C18" s="3"/>
      <c r="D18" s="3"/>
      <c r="E18" s="3"/>
      <c r="F18" s="3"/>
    </row>
    <row r="19" spans="1:8">
      <c r="A19" s="3"/>
      <c r="B19" s="3"/>
      <c r="C19" s="3"/>
      <c r="D19" s="3"/>
      <c r="E19" s="3"/>
      <c r="F19" s="3"/>
    </row>
    <row r="20" spans="1:8">
      <c r="A20" s="3"/>
      <c r="B20" s="3"/>
      <c r="C20" s="3"/>
      <c r="D20" s="3"/>
      <c r="E20" s="3"/>
      <c r="F20" s="3"/>
    </row>
    <row r="21" spans="1:8">
      <c r="A21" s="3"/>
      <c r="B21" s="3"/>
      <c r="C21" s="3"/>
      <c r="D21" s="3"/>
      <c r="E21" s="3"/>
      <c r="F21" s="3"/>
    </row>
    <row r="22" spans="1:8">
      <c r="A22" s="3"/>
      <c r="B22" s="3"/>
      <c r="C22" s="3"/>
      <c r="D22" s="3"/>
      <c r="E22" s="3"/>
      <c r="F22" s="3"/>
    </row>
    <row r="23" spans="1:8">
      <c r="A23" s="3"/>
      <c r="B23" s="3"/>
      <c r="C23" s="3"/>
      <c r="D23" s="3"/>
      <c r="E23" s="3"/>
      <c r="F23" s="3"/>
    </row>
    <row r="24" spans="1:8">
      <c r="A24" s="3"/>
      <c r="B24" s="3"/>
      <c r="C24" s="3"/>
      <c r="D24" s="3"/>
      <c r="E24" s="3"/>
      <c r="F24" s="3"/>
    </row>
  </sheetData>
  <mergeCells count="12">
    <mergeCell ref="A7:A10"/>
    <mergeCell ref="D8:E8"/>
    <mergeCell ref="A1:F1"/>
    <mergeCell ref="A2:F2"/>
    <mergeCell ref="A3:F3"/>
    <mergeCell ref="A4:F4"/>
    <mergeCell ref="A5:F5"/>
    <mergeCell ref="B9:C9"/>
    <mergeCell ref="D9:E9"/>
    <mergeCell ref="F7:F10"/>
    <mergeCell ref="B7:E7"/>
    <mergeCell ref="B8:C8"/>
  </mergeCells>
  <pageMargins left="0.7" right="0.7" top="0.75" bottom="0.7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L27"/>
  <sheetViews>
    <sheetView workbookViewId="0">
      <selection activeCell="O10" sqref="O10"/>
    </sheetView>
  </sheetViews>
  <sheetFormatPr defaultColWidth="9" defaultRowHeight="20.25"/>
  <cols>
    <col min="1" max="2" width="9" style="2"/>
    <col min="3" max="3" width="44.5703125" style="2" customWidth="1"/>
    <col min="4" max="4" width="9.28515625" style="2" customWidth="1"/>
    <col min="5" max="5" width="5.85546875" style="2" customWidth="1"/>
    <col min="6" max="7" width="10.5703125" style="2" customWidth="1"/>
    <col min="8" max="8" width="15.5703125" style="2" customWidth="1"/>
    <col min="9" max="9" width="15.140625" style="2" customWidth="1"/>
    <col min="10" max="10" width="17.7109375" style="2" customWidth="1"/>
    <col min="11" max="11" width="10.5703125" style="2" customWidth="1"/>
    <col min="12" max="12" width="13" style="2" customWidth="1"/>
    <col min="13" max="16384" width="9" style="2"/>
  </cols>
  <sheetData>
    <row r="2" spans="2:12">
      <c r="B2" s="207" t="s">
        <v>255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2:12">
      <c r="B3" s="207" t="s">
        <v>25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5" spans="2:12" ht="17.25" customHeight="1">
      <c r="B5" s="10" t="s">
        <v>38</v>
      </c>
    </row>
    <row r="6" spans="2:12" ht="17.25" customHeight="1">
      <c r="B6" s="10" t="s">
        <v>39</v>
      </c>
    </row>
    <row r="7" spans="2:12" ht="17.25" customHeight="1">
      <c r="B7" s="10" t="s">
        <v>37</v>
      </c>
    </row>
    <row r="8" spans="2:12" ht="12.75" customHeight="1"/>
    <row r="9" spans="2:12" ht="21.75" customHeight="1">
      <c r="B9" s="316" t="s">
        <v>26</v>
      </c>
      <c r="C9" s="316" t="s">
        <v>27</v>
      </c>
      <c r="D9" s="316" t="s">
        <v>28</v>
      </c>
      <c r="E9" s="316"/>
      <c r="F9" s="316"/>
      <c r="G9" s="316"/>
      <c r="H9" s="316" t="s">
        <v>31</v>
      </c>
      <c r="I9" s="317" t="s">
        <v>35</v>
      </c>
      <c r="J9" s="316" t="s">
        <v>32</v>
      </c>
      <c r="K9" s="316" t="s">
        <v>33</v>
      </c>
      <c r="L9" s="316" t="s">
        <v>34</v>
      </c>
    </row>
    <row r="10" spans="2:12" ht="17.25" customHeight="1">
      <c r="B10" s="316"/>
      <c r="C10" s="316"/>
      <c r="D10" s="11" t="s">
        <v>29</v>
      </c>
      <c r="E10" s="11" t="s">
        <v>30</v>
      </c>
      <c r="F10" s="11" t="s">
        <v>15</v>
      </c>
      <c r="G10" s="11" t="s">
        <v>0</v>
      </c>
      <c r="H10" s="316"/>
      <c r="I10" s="316"/>
      <c r="J10" s="316"/>
      <c r="K10" s="316"/>
      <c r="L10" s="316"/>
    </row>
    <row r="11" spans="2:12" ht="17.25" customHeight="1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2:12" ht="17.25" customHeight="1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2" ht="17.25" customHeight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2:12" ht="17.25" customHeight="1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2:12" ht="17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2:12" ht="17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2:12" ht="17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2:12" ht="17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2:12" ht="17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2" ht="17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2" ht="17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2:12" ht="17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2:12" ht="17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2:12" ht="17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2:12" ht="17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7" spans="2:12">
      <c r="B27" s="2" t="s">
        <v>36</v>
      </c>
    </row>
  </sheetData>
  <mergeCells count="10">
    <mergeCell ref="C9:C10"/>
    <mergeCell ref="B9:B10"/>
    <mergeCell ref="B3:L3"/>
    <mergeCell ref="B2:L2"/>
    <mergeCell ref="L9:L10"/>
    <mergeCell ref="K9:K10"/>
    <mergeCell ref="J9:J10"/>
    <mergeCell ref="I9:I10"/>
    <mergeCell ref="H9:H10"/>
    <mergeCell ref="D9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14AF-684F-4097-A5AF-E2B4DD869886}">
  <sheetPr>
    <tabColor theme="8" tint="0.39997558519241921"/>
  </sheetPr>
  <dimension ref="A1:Q56"/>
  <sheetViews>
    <sheetView topLeftCell="A17" workbookViewId="0">
      <selection activeCell="B24" sqref="B24"/>
    </sheetView>
  </sheetViews>
  <sheetFormatPr defaultRowHeight="15"/>
  <cols>
    <col min="1" max="1" width="13.5703125" customWidth="1"/>
    <col min="2" max="2" width="12.28515625" customWidth="1"/>
    <col min="3" max="3" width="17.140625" customWidth="1"/>
    <col min="4" max="4" width="7" customWidth="1"/>
    <col min="5" max="5" width="21.7109375" customWidth="1"/>
    <col min="6" max="6" width="9.140625" customWidth="1"/>
    <col min="7" max="7" width="18" customWidth="1"/>
    <col min="8" max="8" width="8.5703125" customWidth="1"/>
    <col min="9" max="9" width="19" customWidth="1"/>
    <col min="10" max="10" width="17.42578125" customWidth="1"/>
  </cols>
  <sheetData>
    <row r="1" spans="1:17" ht="20.25">
      <c r="A1" s="207" t="s">
        <v>154</v>
      </c>
      <c r="B1" s="207"/>
      <c r="C1" s="207"/>
      <c r="D1" s="207"/>
      <c r="E1" s="207"/>
      <c r="F1" s="207"/>
      <c r="G1" s="207"/>
      <c r="H1" s="207"/>
      <c r="I1" s="207"/>
      <c r="J1" s="207"/>
      <c r="K1" s="2"/>
      <c r="L1" s="2"/>
      <c r="M1" s="2"/>
      <c r="N1" s="2"/>
      <c r="O1" s="2"/>
      <c r="P1" s="2"/>
      <c r="Q1" s="2"/>
    </row>
    <row r="2" spans="1:17" ht="20.25">
      <c r="A2" s="207" t="s">
        <v>155</v>
      </c>
      <c r="B2" s="207"/>
      <c r="C2" s="207"/>
      <c r="D2" s="207"/>
      <c r="E2" s="207"/>
      <c r="F2" s="207"/>
      <c r="G2" s="207"/>
      <c r="H2" s="207"/>
      <c r="I2" s="207"/>
      <c r="J2" s="207"/>
      <c r="K2" s="2"/>
      <c r="L2" s="2"/>
      <c r="M2" s="2"/>
      <c r="N2" s="2"/>
      <c r="O2" s="2"/>
      <c r="P2" s="2"/>
      <c r="Q2" s="2"/>
    </row>
    <row r="3" spans="1:17" ht="20.25">
      <c r="A3" s="207" t="s">
        <v>53</v>
      </c>
      <c r="B3" s="207"/>
      <c r="C3" s="207"/>
      <c r="D3" s="207"/>
      <c r="E3" s="207"/>
      <c r="F3" s="207"/>
      <c r="G3" s="207"/>
      <c r="H3" s="207"/>
      <c r="I3" s="207"/>
      <c r="J3" s="207"/>
      <c r="K3" s="2"/>
      <c r="L3" s="2"/>
      <c r="M3" s="2"/>
      <c r="N3" s="2"/>
      <c r="O3" s="2"/>
      <c r="P3" s="2"/>
      <c r="Q3" s="2"/>
    </row>
    <row r="4" spans="1:17" ht="20.25">
      <c r="A4" s="207" t="s">
        <v>156</v>
      </c>
      <c r="B4" s="207"/>
      <c r="C4" s="207"/>
      <c r="D4" s="207"/>
      <c r="E4" s="207"/>
      <c r="F4" s="207"/>
      <c r="G4" s="207"/>
      <c r="H4" s="207"/>
      <c r="I4" s="207"/>
      <c r="J4" s="207"/>
      <c r="K4" s="2"/>
      <c r="L4" s="2"/>
      <c r="M4" s="2"/>
      <c r="N4" s="2"/>
      <c r="O4" s="2"/>
      <c r="P4" s="2"/>
      <c r="Q4" s="2"/>
    </row>
    <row r="5" spans="1:17" ht="20.25">
      <c r="A5" s="207" t="s">
        <v>57</v>
      </c>
      <c r="B5" s="207"/>
      <c r="C5" s="207"/>
      <c r="D5" s="207"/>
      <c r="E5" s="207"/>
      <c r="F5" s="207"/>
      <c r="G5" s="207"/>
      <c r="H5" s="207"/>
      <c r="I5" s="207"/>
      <c r="J5" s="207"/>
      <c r="K5" s="2"/>
      <c r="L5" s="2"/>
      <c r="M5" s="2"/>
      <c r="N5" s="2"/>
      <c r="O5" s="2"/>
      <c r="P5" s="2"/>
      <c r="Q5" s="2"/>
    </row>
    <row r="6" spans="1:17" ht="18" customHeight="1">
      <c r="A6" s="67" t="s">
        <v>51</v>
      </c>
      <c r="B6" s="2"/>
      <c r="C6" s="2"/>
      <c r="D6" s="2"/>
      <c r="E6" s="2"/>
      <c r="F6" s="2"/>
      <c r="G6" s="2"/>
      <c r="H6" s="2"/>
      <c r="I6" s="211" t="s">
        <v>294</v>
      </c>
      <c r="J6" s="211"/>
      <c r="K6" s="2"/>
      <c r="L6" s="2"/>
      <c r="M6" s="2"/>
      <c r="N6" s="2"/>
      <c r="O6" s="2"/>
      <c r="P6" s="2"/>
      <c r="Q6" s="2"/>
    </row>
    <row r="7" spans="1:17" ht="24.75" customHeight="1">
      <c r="A7" s="208" t="s">
        <v>40</v>
      </c>
      <c r="B7" s="216" t="s">
        <v>54</v>
      </c>
      <c r="C7" s="217"/>
      <c r="D7" s="217"/>
      <c r="E7" s="217"/>
      <c r="F7" s="217"/>
      <c r="G7" s="217"/>
      <c r="H7" s="217"/>
      <c r="I7" s="217"/>
      <c r="J7" s="159" t="s">
        <v>51</v>
      </c>
      <c r="K7" s="2"/>
      <c r="L7" s="2"/>
      <c r="M7" s="2"/>
      <c r="N7" s="2"/>
      <c r="O7" s="2"/>
      <c r="P7" s="2"/>
      <c r="Q7" s="2"/>
    </row>
    <row r="8" spans="1:17" ht="20.25">
      <c r="A8" s="209"/>
      <c r="B8" s="218" t="s">
        <v>264</v>
      </c>
      <c r="C8" s="219"/>
      <c r="D8" s="219"/>
      <c r="E8" s="219"/>
      <c r="F8" s="219"/>
      <c r="G8" s="219"/>
      <c r="H8" s="219"/>
      <c r="I8" s="219"/>
      <c r="J8" s="157"/>
      <c r="K8" s="2"/>
      <c r="L8" s="2"/>
      <c r="M8" s="2"/>
      <c r="N8" s="2"/>
      <c r="O8" s="2"/>
      <c r="P8" s="2"/>
      <c r="Q8" s="2"/>
    </row>
    <row r="9" spans="1:17" ht="20.25">
      <c r="A9" s="209"/>
      <c r="B9" s="220" t="s">
        <v>167</v>
      </c>
      <c r="C9" s="221"/>
      <c r="D9" s="221"/>
      <c r="E9" s="221"/>
      <c r="F9" s="221"/>
      <c r="G9" s="221"/>
      <c r="H9" s="221"/>
      <c r="I9" s="221"/>
      <c r="J9" s="158"/>
      <c r="K9" s="2"/>
      <c r="L9" s="2"/>
      <c r="M9" s="2"/>
      <c r="N9" s="2"/>
      <c r="O9" s="2"/>
      <c r="P9" s="2"/>
      <c r="Q9" s="2"/>
    </row>
    <row r="10" spans="1:17" ht="86.25" customHeight="1">
      <c r="A10" s="209"/>
      <c r="B10" s="214" t="s">
        <v>157</v>
      </c>
      <c r="C10" s="223"/>
      <c r="D10" s="214" t="s">
        <v>160</v>
      </c>
      <c r="E10" s="215"/>
      <c r="F10" s="214" t="s">
        <v>163</v>
      </c>
      <c r="G10" s="215"/>
      <c r="H10" s="214" t="s">
        <v>168</v>
      </c>
      <c r="I10" s="215"/>
      <c r="J10" s="224" t="s">
        <v>68</v>
      </c>
      <c r="K10" s="2"/>
      <c r="L10" s="2"/>
      <c r="M10" s="2"/>
      <c r="N10" s="2"/>
      <c r="O10" s="2"/>
      <c r="P10" s="2"/>
      <c r="Q10" s="2"/>
    </row>
    <row r="11" spans="1:17" ht="47.25" customHeight="1">
      <c r="A11" s="209"/>
      <c r="B11" s="222" t="s">
        <v>158</v>
      </c>
      <c r="C11" s="222"/>
      <c r="D11" s="212" t="s">
        <v>165</v>
      </c>
      <c r="E11" s="213"/>
      <c r="F11" s="212" t="s">
        <v>165</v>
      </c>
      <c r="G11" s="213"/>
      <c r="H11" s="212" t="s">
        <v>161</v>
      </c>
      <c r="I11" s="213"/>
      <c r="J11" s="224"/>
      <c r="K11" s="2"/>
      <c r="L11" s="2"/>
      <c r="M11" s="2"/>
      <c r="N11" s="2"/>
      <c r="O11" s="2"/>
      <c r="P11" s="2"/>
      <c r="Q11" s="2"/>
    </row>
    <row r="12" spans="1:17" ht="20.25">
      <c r="A12" s="210"/>
      <c r="B12" s="40" t="s">
        <v>159</v>
      </c>
      <c r="C12" s="40" t="s">
        <v>164</v>
      </c>
      <c r="D12" s="40" t="s">
        <v>19</v>
      </c>
      <c r="E12" s="40" t="s">
        <v>162</v>
      </c>
      <c r="F12" s="40" t="s">
        <v>166</v>
      </c>
      <c r="G12" s="40" t="s">
        <v>170</v>
      </c>
      <c r="H12" s="40" t="s">
        <v>169</v>
      </c>
      <c r="I12" s="40" t="s">
        <v>1</v>
      </c>
      <c r="J12" s="224"/>
      <c r="K12" s="2"/>
      <c r="L12" s="2" t="s">
        <v>51</v>
      </c>
      <c r="M12" s="2"/>
      <c r="N12" s="2"/>
      <c r="O12" s="2"/>
      <c r="P12" s="2"/>
      <c r="Q12" s="2"/>
    </row>
    <row r="13" spans="1:17" ht="20.25">
      <c r="A13" s="32" t="s">
        <v>2</v>
      </c>
      <c r="B13" s="17" t="s">
        <v>64</v>
      </c>
      <c r="C13" s="17" t="s">
        <v>64</v>
      </c>
      <c r="D13" s="151" t="s">
        <v>64</v>
      </c>
      <c r="E13" s="42" t="s">
        <v>64</v>
      </c>
      <c r="F13" s="32" t="s">
        <v>64</v>
      </c>
      <c r="G13" s="180" t="s">
        <v>64</v>
      </c>
      <c r="H13" s="104">
        <v>20</v>
      </c>
      <c r="I13" s="42">
        <v>5100</v>
      </c>
      <c r="J13" s="42">
        <v>5100</v>
      </c>
      <c r="K13" s="2"/>
      <c r="L13" s="2"/>
      <c r="M13" s="2"/>
      <c r="N13" s="2"/>
      <c r="O13" s="2"/>
      <c r="P13" s="2"/>
      <c r="Q13" s="2"/>
    </row>
    <row r="14" spans="1:17" ht="20.25">
      <c r="A14" s="33" t="s">
        <v>3</v>
      </c>
      <c r="B14" s="33">
        <v>187</v>
      </c>
      <c r="C14" s="189">
        <f t="shared" ref="C14:C22" si="0">+B14*600</f>
        <v>112200</v>
      </c>
      <c r="D14" s="65">
        <v>14</v>
      </c>
      <c r="E14" s="100">
        <v>67200</v>
      </c>
      <c r="F14" s="101">
        <v>20</v>
      </c>
      <c r="G14" s="178">
        <v>4500</v>
      </c>
      <c r="H14" s="37" t="s">
        <v>64</v>
      </c>
      <c r="I14" s="37" t="s">
        <v>64</v>
      </c>
      <c r="J14" s="100"/>
      <c r="K14" s="2"/>
      <c r="L14" s="2"/>
      <c r="M14" s="2"/>
      <c r="N14" s="2"/>
      <c r="O14" s="2"/>
      <c r="P14" s="2"/>
      <c r="Q14" s="2"/>
    </row>
    <row r="15" spans="1:17" ht="20.25">
      <c r="A15" s="33" t="s">
        <v>4</v>
      </c>
      <c r="B15" s="33">
        <v>86</v>
      </c>
      <c r="C15" s="189">
        <f t="shared" si="0"/>
        <v>51600</v>
      </c>
      <c r="D15" s="65">
        <v>7</v>
      </c>
      <c r="E15" s="100">
        <v>33600</v>
      </c>
      <c r="F15" s="101">
        <v>20</v>
      </c>
      <c r="G15" s="178">
        <v>4500</v>
      </c>
      <c r="H15" s="37" t="s">
        <v>64</v>
      </c>
      <c r="I15" s="37" t="s">
        <v>64</v>
      </c>
      <c r="J15" s="37" t="s">
        <v>51</v>
      </c>
      <c r="K15" s="2"/>
      <c r="L15" s="2"/>
      <c r="M15" s="2"/>
      <c r="N15" s="2"/>
      <c r="O15" s="2"/>
      <c r="P15" s="2"/>
      <c r="Q15" s="2"/>
    </row>
    <row r="16" spans="1:17" ht="20.25">
      <c r="A16" s="33" t="s">
        <v>5</v>
      </c>
      <c r="B16" s="33">
        <v>139</v>
      </c>
      <c r="C16" s="189">
        <f t="shared" si="0"/>
        <v>83400</v>
      </c>
      <c r="D16" s="65">
        <v>11</v>
      </c>
      <c r="E16" s="100">
        <v>52800</v>
      </c>
      <c r="F16" s="101">
        <v>20</v>
      </c>
      <c r="G16" s="178">
        <v>4500</v>
      </c>
      <c r="H16" s="37" t="s">
        <v>64</v>
      </c>
      <c r="I16" s="37" t="s">
        <v>64</v>
      </c>
      <c r="J16" s="37" t="s">
        <v>51</v>
      </c>
      <c r="K16" s="2"/>
      <c r="L16" s="2"/>
      <c r="M16" s="2"/>
      <c r="N16" s="2"/>
      <c r="O16" s="2"/>
      <c r="P16" s="2"/>
      <c r="Q16" s="2"/>
    </row>
    <row r="17" spans="1:17" ht="20.25">
      <c r="A17" s="33" t="s">
        <v>6</v>
      </c>
      <c r="B17" s="33">
        <v>34</v>
      </c>
      <c r="C17" s="189">
        <f t="shared" si="0"/>
        <v>20400</v>
      </c>
      <c r="D17" s="65">
        <v>3</v>
      </c>
      <c r="E17" s="100">
        <v>14400</v>
      </c>
      <c r="F17" s="101">
        <v>20</v>
      </c>
      <c r="G17" s="178">
        <v>4500</v>
      </c>
      <c r="H17" s="37" t="s">
        <v>64</v>
      </c>
      <c r="I17" s="37" t="s">
        <v>64</v>
      </c>
      <c r="J17" s="37" t="s">
        <v>51</v>
      </c>
      <c r="K17" s="2"/>
      <c r="L17" s="2"/>
      <c r="M17" s="2"/>
      <c r="N17" s="2"/>
      <c r="O17" s="2"/>
      <c r="P17" s="2"/>
      <c r="Q17" s="2"/>
    </row>
    <row r="18" spans="1:17" ht="20.25">
      <c r="A18" s="33" t="s">
        <v>7</v>
      </c>
      <c r="B18" s="33">
        <v>125</v>
      </c>
      <c r="C18" s="189">
        <f t="shared" si="0"/>
        <v>75000</v>
      </c>
      <c r="D18" s="65">
        <v>11</v>
      </c>
      <c r="E18" s="100">
        <v>52800</v>
      </c>
      <c r="F18" s="101">
        <v>20</v>
      </c>
      <c r="G18" s="178">
        <v>4500</v>
      </c>
      <c r="H18" s="37" t="s">
        <v>64</v>
      </c>
      <c r="I18" s="37" t="s">
        <v>64</v>
      </c>
      <c r="J18" s="37" t="s">
        <v>51</v>
      </c>
      <c r="K18" s="2"/>
      <c r="L18" s="2"/>
      <c r="M18" s="2"/>
      <c r="N18" s="2"/>
      <c r="O18" s="2"/>
      <c r="P18" s="2"/>
      <c r="Q18" s="2"/>
    </row>
    <row r="19" spans="1:17" ht="20.25">
      <c r="A19" s="33" t="s">
        <v>8</v>
      </c>
      <c r="B19" s="33">
        <v>88</v>
      </c>
      <c r="C19" s="189">
        <f t="shared" si="0"/>
        <v>52800</v>
      </c>
      <c r="D19" s="65">
        <v>9</v>
      </c>
      <c r="E19" s="100">
        <v>43200</v>
      </c>
      <c r="F19" s="101">
        <v>20</v>
      </c>
      <c r="G19" s="178">
        <v>4500</v>
      </c>
      <c r="H19" s="37" t="s">
        <v>64</v>
      </c>
      <c r="I19" s="37" t="s">
        <v>64</v>
      </c>
      <c r="J19" s="37" t="s">
        <v>51</v>
      </c>
      <c r="K19" s="2"/>
      <c r="L19" s="2"/>
      <c r="M19" s="2"/>
      <c r="N19" s="2"/>
      <c r="O19" s="2"/>
      <c r="P19" s="2"/>
      <c r="Q19" s="2"/>
    </row>
    <row r="20" spans="1:17" ht="20.25">
      <c r="A20" s="33" t="s">
        <v>9</v>
      </c>
      <c r="B20" s="33">
        <v>66</v>
      </c>
      <c r="C20" s="189">
        <f t="shared" si="0"/>
        <v>39600</v>
      </c>
      <c r="D20" s="152">
        <v>7</v>
      </c>
      <c r="E20" s="100">
        <v>33600</v>
      </c>
      <c r="F20" s="101">
        <v>20</v>
      </c>
      <c r="G20" s="178">
        <v>4500</v>
      </c>
      <c r="H20" s="37" t="s">
        <v>64</v>
      </c>
      <c r="I20" s="37" t="s">
        <v>64</v>
      </c>
      <c r="J20" s="37" t="s">
        <v>51</v>
      </c>
      <c r="K20" s="2"/>
      <c r="L20" s="2"/>
      <c r="M20" s="2"/>
      <c r="N20" s="2"/>
      <c r="O20" s="2"/>
      <c r="P20" s="2"/>
      <c r="Q20" s="2"/>
    </row>
    <row r="21" spans="1:17" ht="20.25">
      <c r="A21" s="33" t="s">
        <v>10</v>
      </c>
      <c r="B21" s="33">
        <v>59</v>
      </c>
      <c r="C21" s="189">
        <f t="shared" si="0"/>
        <v>35400</v>
      </c>
      <c r="D21" s="152">
        <v>5</v>
      </c>
      <c r="E21" s="100">
        <v>24000</v>
      </c>
      <c r="F21" s="101">
        <v>20</v>
      </c>
      <c r="G21" s="178">
        <v>4500</v>
      </c>
      <c r="H21" s="37" t="s">
        <v>64</v>
      </c>
      <c r="I21" s="37" t="s">
        <v>64</v>
      </c>
      <c r="J21" s="37" t="s">
        <v>51</v>
      </c>
      <c r="K21" s="2"/>
      <c r="L21" s="2"/>
      <c r="M21" s="2"/>
      <c r="N21" s="2"/>
      <c r="O21" s="2"/>
      <c r="P21" s="2"/>
      <c r="Q21" s="2"/>
    </row>
    <row r="22" spans="1:17" ht="20.25">
      <c r="A22" s="34" t="s">
        <v>11</v>
      </c>
      <c r="B22" s="117">
        <v>41</v>
      </c>
      <c r="C22" s="190">
        <f t="shared" si="0"/>
        <v>24600</v>
      </c>
      <c r="D22" s="153">
        <v>4</v>
      </c>
      <c r="E22" s="100">
        <v>19200</v>
      </c>
      <c r="F22" s="102">
        <v>20</v>
      </c>
      <c r="G22" s="178">
        <v>4500</v>
      </c>
      <c r="H22" s="37" t="s">
        <v>64</v>
      </c>
      <c r="I22" s="37" t="s">
        <v>64</v>
      </c>
      <c r="J22" s="37" t="s">
        <v>51</v>
      </c>
      <c r="K22" s="2"/>
      <c r="L22" s="2"/>
      <c r="M22" s="2"/>
      <c r="N22" s="2"/>
      <c r="O22" s="2"/>
      <c r="P22" s="2"/>
      <c r="Q22" s="2"/>
    </row>
    <row r="23" spans="1:17" ht="20.25">
      <c r="A23" s="47" t="s">
        <v>12</v>
      </c>
      <c r="B23" s="188">
        <f t="shared" ref="B23:C23" si="1">SUM(B13:B22)</f>
        <v>825</v>
      </c>
      <c r="C23" s="188">
        <f t="shared" si="1"/>
        <v>495000</v>
      </c>
      <c r="D23" s="154">
        <v>71</v>
      </c>
      <c r="E23" s="48">
        <v>340800</v>
      </c>
      <c r="F23" s="103">
        <f>SUM(F14:F22)</f>
        <v>180</v>
      </c>
      <c r="G23" s="179">
        <v>40500</v>
      </c>
      <c r="H23" s="49">
        <v>20</v>
      </c>
      <c r="I23" s="48">
        <v>5100</v>
      </c>
      <c r="J23" s="48">
        <v>881400</v>
      </c>
      <c r="K23" s="2"/>
      <c r="L23" s="2"/>
      <c r="M23" s="2"/>
      <c r="N23" s="2"/>
      <c r="O23" s="2"/>
      <c r="P23" s="2"/>
      <c r="Q23" s="2"/>
    </row>
    <row r="24" spans="1:17" ht="20.25">
      <c r="A24" s="145"/>
      <c r="B24" s="146" t="s">
        <v>51</v>
      </c>
      <c r="C24" s="147" t="s">
        <v>51</v>
      </c>
      <c r="D24" s="147"/>
      <c r="E24" s="148" t="s">
        <v>51</v>
      </c>
      <c r="F24" s="145"/>
      <c r="G24" s="149" t="s">
        <v>51</v>
      </c>
      <c r="H24" s="145"/>
      <c r="I24" s="145"/>
      <c r="J24" s="145"/>
      <c r="K24" s="2"/>
      <c r="L24" s="2"/>
      <c r="M24" s="2"/>
      <c r="N24" s="2"/>
      <c r="O24" s="2"/>
      <c r="P24" s="2"/>
      <c r="Q24" s="2"/>
    </row>
    <row r="25" spans="1:17" ht="2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2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2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2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2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2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2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2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2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2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2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2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2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2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2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2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2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2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4" spans="1:17">
      <c r="A54" s="31"/>
      <c r="B54" s="31"/>
      <c r="C54" s="31"/>
      <c r="D54" s="31"/>
      <c r="E54" s="31"/>
      <c r="F54" s="31"/>
      <c r="G54" s="31"/>
      <c r="H54" s="31"/>
      <c r="I54" s="31"/>
    </row>
    <row r="55" spans="1:17">
      <c r="A55" s="31"/>
      <c r="B55" s="31"/>
      <c r="C55" s="31"/>
      <c r="D55" s="31"/>
      <c r="E55" s="31"/>
      <c r="F55" s="31"/>
      <c r="G55" s="31"/>
      <c r="H55" s="31"/>
      <c r="I55" s="31"/>
    </row>
    <row r="56" spans="1:17">
      <c r="A56" s="31"/>
      <c r="B56" s="31"/>
      <c r="C56" s="31"/>
      <c r="D56" s="31"/>
      <c r="E56" s="31"/>
      <c r="F56" s="31"/>
      <c r="G56" s="31"/>
      <c r="H56" s="31"/>
      <c r="I56" s="31"/>
    </row>
  </sheetData>
  <mergeCells count="19">
    <mergeCell ref="A7:A12"/>
    <mergeCell ref="I6:J6"/>
    <mergeCell ref="D11:E11"/>
    <mergeCell ref="F10:G10"/>
    <mergeCell ref="B7:I7"/>
    <mergeCell ref="D10:E10"/>
    <mergeCell ref="B8:I8"/>
    <mergeCell ref="B9:I9"/>
    <mergeCell ref="B11:C11"/>
    <mergeCell ref="B10:C10"/>
    <mergeCell ref="H10:I10"/>
    <mergeCell ref="H11:I11"/>
    <mergeCell ref="J10:J12"/>
    <mergeCell ref="F11:G11"/>
    <mergeCell ref="A1:J1"/>
    <mergeCell ref="A2:J2"/>
    <mergeCell ref="A3:J3"/>
    <mergeCell ref="A4:J4"/>
    <mergeCell ref="A5:J5"/>
  </mergeCells>
  <pageMargins left="0.11811023622047245" right="0.11811023622047245" top="0.35433070866141736" bottom="0.15748031496062992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019F-1375-4ACD-9EA7-1C155E582563}">
  <dimension ref="A1:N23"/>
  <sheetViews>
    <sheetView topLeftCell="A6" workbookViewId="0">
      <selection sqref="A1:F23"/>
    </sheetView>
  </sheetViews>
  <sheetFormatPr defaultRowHeight="15"/>
  <cols>
    <col min="1" max="1" width="20.7109375" customWidth="1"/>
    <col min="2" max="2" width="16.85546875" customWidth="1"/>
    <col min="3" max="3" width="27.85546875" customWidth="1"/>
    <col min="4" max="4" width="14.42578125" customWidth="1"/>
    <col min="5" max="5" width="26.140625" customWidth="1"/>
    <col min="6" max="6" width="36.7109375" customWidth="1"/>
  </cols>
  <sheetData>
    <row r="1" spans="1:11" ht="20.25">
      <c r="A1" s="207" t="s">
        <v>154</v>
      </c>
      <c r="B1" s="207"/>
      <c r="C1" s="207"/>
      <c r="D1" s="207"/>
      <c r="E1" s="207"/>
      <c r="F1" s="207"/>
    </row>
    <row r="2" spans="1:11" ht="20.25">
      <c r="A2" s="207" t="s">
        <v>155</v>
      </c>
      <c r="B2" s="207"/>
      <c r="C2" s="207"/>
      <c r="D2" s="207"/>
      <c r="E2" s="207"/>
      <c r="F2" s="207"/>
    </row>
    <row r="3" spans="1:11" ht="20.25">
      <c r="A3" s="207" t="s">
        <v>53</v>
      </c>
      <c r="B3" s="207"/>
      <c r="C3" s="207"/>
      <c r="D3" s="207"/>
      <c r="E3" s="207"/>
      <c r="F3" s="207"/>
    </row>
    <row r="4" spans="1:11" ht="20.25">
      <c r="A4" s="207" t="s">
        <v>156</v>
      </c>
      <c r="B4" s="207"/>
      <c r="C4" s="207"/>
      <c r="D4" s="207"/>
      <c r="E4" s="207"/>
      <c r="F4" s="207"/>
    </row>
    <row r="5" spans="1:11" ht="20.25">
      <c r="A5" s="207" t="s">
        <v>57</v>
      </c>
      <c r="B5" s="207"/>
      <c r="C5" s="207"/>
      <c r="D5" s="207"/>
      <c r="E5" s="207"/>
      <c r="F5" s="207"/>
    </row>
    <row r="6" spans="1:11" ht="20.25">
      <c r="A6" s="67" t="s">
        <v>51</v>
      </c>
      <c r="B6" s="2"/>
      <c r="C6" s="2"/>
      <c r="D6" s="2"/>
      <c r="E6" s="2"/>
      <c r="F6" s="160" t="s">
        <v>294</v>
      </c>
    </row>
    <row r="7" spans="1:11" ht="20.25">
      <c r="A7" s="208" t="s">
        <v>40</v>
      </c>
      <c r="B7" s="216" t="s">
        <v>54</v>
      </c>
      <c r="C7" s="217"/>
      <c r="D7" s="217"/>
      <c r="E7" s="217"/>
      <c r="F7" s="225"/>
      <c r="G7" s="150"/>
      <c r="H7" s="150"/>
    </row>
    <row r="8" spans="1:11" ht="20.25">
      <c r="A8" s="209"/>
      <c r="B8" s="218" t="s">
        <v>264</v>
      </c>
      <c r="C8" s="219"/>
      <c r="D8" s="219"/>
      <c r="E8" s="219"/>
      <c r="F8" s="226"/>
      <c r="G8" s="150"/>
      <c r="H8" s="150"/>
    </row>
    <row r="9" spans="1:11" ht="20.25">
      <c r="A9" s="209"/>
      <c r="B9" s="220" t="s">
        <v>167</v>
      </c>
      <c r="C9" s="221"/>
      <c r="D9" s="221"/>
      <c r="E9" s="221"/>
      <c r="F9" s="227"/>
      <c r="G9" s="150"/>
      <c r="H9" s="150"/>
      <c r="K9" t="s">
        <v>51</v>
      </c>
    </row>
    <row r="10" spans="1:11" ht="45.75" customHeight="1">
      <c r="A10" s="209"/>
      <c r="B10" s="223" t="s">
        <v>70</v>
      </c>
      <c r="C10" s="215"/>
      <c r="D10" s="223" t="s">
        <v>172</v>
      </c>
      <c r="E10" s="215"/>
      <c r="F10" s="224" t="s">
        <v>68</v>
      </c>
    </row>
    <row r="11" spans="1:11" ht="20.25">
      <c r="A11" s="209"/>
      <c r="B11" s="228" t="s">
        <v>171</v>
      </c>
      <c r="C11" s="229"/>
      <c r="D11" s="229" t="s">
        <v>158</v>
      </c>
      <c r="E11" s="229"/>
      <c r="F11" s="224"/>
    </row>
    <row r="12" spans="1:11" ht="20.25">
      <c r="A12" s="210"/>
      <c r="B12" s="127" t="s">
        <v>265</v>
      </c>
      <c r="C12" s="18" t="s">
        <v>174</v>
      </c>
      <c r="D12" s="18" t="s">
        <v>173</v>
      </c>
      <c r="E12" s="18" t="s">
        <v>174</v>
      </c>
      <c r="F12" s="224"/>
      <c r="J12" t="s">
        <v>51</v>
      </c>
    </row>
    <row r="13" spans="1:11" ht="20.25">
      <c r="A13" s="32" t="s">
        <v>2</v>
      </c>
      <c r="B13" s="104" t="s">
        <v>267</v>
      </c>
      <c r="C13" s="42">
        <v>10000</v>
      </c>
      <c r="D13" s="38" t="s">
        <v>64</v>
      </c>
      <c r="E13" s="42" t="s">
        <v>64</v>
      </c>
      <c r="F13" s="42">
        <v>10000</v>
      </c>
    </row>
    <row r="14" spans="1:11" ht="20.25">
      <c r="A14" s="33" t="s">
        <v>3</v>
      </c>
      <c r="B14" s="37" t="s">
        <v>64</v>
      </c>
      <c r="C14" s="37" t="s">
        <v>64</v>
      </c>
      <c r="D14" s="105">
        <v>2</v>
      </c>
      <c r="E14" s="100">
        <v>5000</v>
      </c>
      <c r="F14" s="100">
        <v>5000</v>
      </c>
    </row>
    <row r="15" spans="1:11" ht="20.25">
      <c r="A15" s="33" t="s">
        <v>4</v>
      </c>
      <c r="B15" s="37" t="s">
        <v>64</v>
      </c>
      <c r="C15" s="37" t="s">
        <v>64</v>
      </c>
      <c r="D15" s="105">
        <v>2</v>
      </c>
      <c r="E15" s="100">
        <v>5000</v>
      </c>
      <c r="F15" s="100">
        <v>5000</v>
      </c>
    </row>
    <row r="16" spans="1:11" ht="20.25">
      <c r="A16" s="33" t="s">
        <v>5</v>
      </c>
      <c r="B16" s="37" t="s">
        <v>64</v>
      </c>
      <c r="C16" s="37" t="s">
        <v>64</v>
      </c>
      <c r="D16" s="105">
        <v>2</v>
      </c>
      <c r="E16" s="100">
        <v>5000</v>
      </c>
      <c r="F16" s="100">
        <v>5000</v>
      </c>
    </row>
    <row r="17" spans="1:14" ht="20.25">
      <c r="A17" s="33" t="s">
        <v>6</v>
      </c>
      <c r="B17" s="37" t="s">
        <v>64</v>
      </c>
      <c r="C17" s="37" t="s">
        <v>64</v>
      </c>
      <c r="D17" s="105">
        <v>2</v>
      </c>
      <c r="E17" s="100">
        <v>5000</v>
      </c>
      <c r="F17" s="100">
        <v>5000</v>
      </c>
      <c r="N17" t="s">
        <v>51</v>
      </c>
    </row>
    <row r="18" spans="1:14" ht="20.25">
      <c r="A18" s="33" t="s">
        <v>7</v>
      </c>
      <c r="B18" s="37" t="s">
        <v>64</v>
      </c>
      <c r="C18" s="37" t="s">
        <v>64</v>
      </c>
      <c r="D18" s="105">
        <v>2</v>
      </c>
      <c r="E18" s="100">
        <v>5000</v>
      </c>
      <c r="F18" s="100">
        <v>5000</v>
      </c>
    </row>
    <row r="19" spans="1:14" ht="20.25">
      <c r="A19" s="33" t="s">
        <v>8</v>
      </c>
      <c r="B19" s="37" t="s">
        <v>64</v>
      </c>
      <c r="C19" s="37" t="s">
        <v>64</v>
      </c>
      <c r="D19" s="105">
        <v>2</v>
      </c>
      <c r="E19" s="100">
        <v>5000</v>
      </c>
      <c r="F19" s="100">
        <v>5000</v>
      </c>
    </row>
    <row r="20" spans="1:14" ht="20.25">
      <c r="A20" s="33" t="s">
        <v>9</v>
      </c>
      <c r="B20" s="37" t="s">
        <v>64</v>
      </c>
      <c r="C20" s="37" t="s">
        <v>64</v>
      </c>
      <c r="D20" s="105">
        <v>2</v>
      </c>
      <c r="E20" s="100">
        <v>5000</v>
      </c>
      <c r="F20" s="100">
        <v>5000</v>
      </c>
    </row>
    <row r="21" spans="1:14" ht="20.25">
      <c r="A21" s="33" t="s">
        <v>10</v>
      </c>
      <c r="B21" s="37" t="s">
        <v>64</v>
      </c>
      <c r="C21" s="37" t="s">
        <v>64</v>
      </c>
      <c r="D21" s="105">
        <v>2</v>
      </c>
      <c r="E21" s="100">
        <v>5000</v>
      </c>
      <c r="F21" s="100">
        <v>5000</v>
      </c>
    </row>
    <row r="22" spans="1:14" ht="20.25">
      <c r="A22" s="34" t="s">
        <v>11</v>
      </c>
      <c r="B22" s="37" t="s">
        <v>64</v>
      </c>
      <c r="C22" s="37" t="s">
        <v>64</v>
      </c>
      <c r="D22" s="105">
        <v>2</v>
      </c>
      <c r="E22" s="100">
        <v>5000</v>
      </c>
      <c r="F22" s="100">
        <v>5000</v>
      </c>
    </row>
    <row r="23" spans="1:14" ht="20.25">
      <c r="A23" s="47" t="s">
        <v>12</v>
      </c>
      <c r="B23" s="49" t="s">
        <v>268</v>
      </c>
      <c r="C23" s="48">
        <v>10000</v>
      </c>
      <c r="D23" s="49" t="s">
        <v>266</v>
      </c>
      <c r="E23" s="48">
        <v>45000</v>
      </c>
      <c r="F23" s="48">
        <v>55000</v>
      </c>
    </row>
  </sheetData>
  <mergeCells count="14">
    <mergeCell ref="A7:A12"/>
    <mergeCell ref="B7:F7"/>
    <mergeCell ref="B8:F8"/>
    <mergeCell ref="B9:F9"/>
    <mergeCell ref="F10:F12"/>
    <mergeCell ref="B11:C11"/>
    <mergeCell ref="D11:E11"/>
    <mergeCell ref="B10:C10"/>
    <mergeCell ref="D10:E10"/>
    <mergeCell ref="A1:F1"/>
    <mergeCell ref="A2:F2"/>
    <mergeCell ref="A3:F3"/>
    <mergeCell ref="A4:F4"/>
    <mergeCell ref="A5:F5"/>
  </mergeCell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O23"/>
  <sheetViews>
    <sheetView workbookViewId="0">
      <selection sqref="A1:F21"/>
    </sheetView>
  </sheetViews>
  <sheetFormatPr defaultColWidth="9" defaultRowHeight="20.25"/>
  <cols>
    <col min="1" max="1" width="16" style="2" customWidth="1"/>
    <col min="2" max="2" width="16.140625" style="2" customWidth="1"/>
    <col min="3" max="3" width="29.5703125" style="2" customWidth="1"/>
    <col min="4" max="4" width="15.7109375" style="2" customWidth="1"/>
    <col min="5" max="5" width="32.28515625" style="2" customWidth="1"/>
    <col min="6" max="6" width="26" style="2" customWidth="1"/>
    <col min="7" max="16384" width="9" style="2"/>
  </cols>
  <sheetData>
    <row r="1" spans="1:15">
      <c r="A1" s="207" t="s">
        <v>154</v>
      </c>
      <c r="B1" s="207"/>
      <c r="C1" s="207"/>
      <c r="D1" s="207"/>
      <c r="E1" s="207"/>
      <c r="F1" s="207"/>
    </row>
    <row r="2" spans="1:15">
      <c r="A2" s="207" t="s">
        <v>155</v>
      </c>
      <c r="B2" s="207"/>
      <c r="C2" s="207"/>
      <c r="D2" s="207"/>
      <c r="E2" s="207"/>
      <c r="F2" s="207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207" t="s">
        <v>53</v>
      </c>
      <c r="B3" s="207"/>
      <c r="C3" s="207"/>
      <c r="D3" s="207"/>
      <c r="E3" s="207"/>
      <c r="F3" s="207"/>
    </row>
    <row r="4" spans="1:15">
      <c r="A4" s="207" t="s">
        <v>179</v>
      </c>
      <c r="B4" s="207"/>
      <c r="C4" s="207"/>
      <c r="D4" s="207"/>
      <c r="E4" s="207"/>
      <c r="F4" s="207"/>
    </row>
    <row r="5" spans="1:15">
      <c r="A5" s="207" t="s">
        <v>175</v>
      </c>
      <c r="B5" s="207"/>
      <c r="C5" s="207"/>
      <c r="D5" s="207"/>
      <c r="E5" s="207"/>
      <c r="F5" s="207"/>
    </row>
    <row r="6" spans="1:15">
      <c r="A6" s="1"/>
      <c r="B6" s="1"/>
      <c r="C6" s="1"/>
      <c r="D6" s="1"/>
      <c r="E6" s="1"/>
      <c r="F6" s="1" t="s">
        <v>295</v>
      </c>
    </row>
    <row r="7" spans="1:15">
      <c r="A7" s="233" t="s">
        <v>40</v>
      </c>
      <c r="B7" s="239" t="s">
        <v>176</v>
      </c>
      <c r="C7" s="240"/>
      <c r="D7" s="240"/>
      <c r="E7" s="241"/>
      <c r="F7" s="230" t="s">
        <v>68</v>
      </c>
    </row>
    <row r="8" spans="1:15" ht="40.5" customHeight="1">
      <c r="A8" s="234"/>
      <c r="B8" s="236" t="s">
        <v>81</v>
      </c>
      <c r="C8" s="237"/>
      <c r="D8" s="242" t="s">
        <v>82</v>
      </c>
      <c r="E8" s="243"/>
      <c r="F8" s="231"/>
    </row>
    <row r="9" spans="1:15" ht="20.25" customHeight="1">
      <c r="A9" s="234"/>
      <c r="B9" s="236" t="s">
        <v>177</v>
      </c>
      <c r="C9" s="238"/>
      <c r="D9" s="244" t="s">
        <v>158</v>
      </c>
      <c r="E9" s="238"/>
      <c r="F9" s="231"/>
    </row>
    <row r="10" spans="1:15">
      <c r="A10" s="235"/>
      <c r="B10" s="57" t="s">
        <v>22</v>
      </c>
      <c r="C10" s="19" t="s">
        <v>1</v>
      </c>
      <c r="D10" s="7" t="s">
        <v>178</v>
      </c>
      <c r="E10" s="7" t="s">
        <v>1</v>
      </c>
      <c r="F10" s="232"/>
    </row>
    <row r="11" spans="1:15">
      <c r="A11" s="32" t="s">
        <v>2</v>
      </c>
      <c r="B11" s="107">
        <v>20</v>
      </c>
      <c r="C11" s="6">
        <v>7800</v>
      </c>
      <c r="D11" s="108" t="s">
        <v>64</v>
      </c>
      <c r="E11" s="106" t="s">
        <v>64</v>
      </c>
      <c r="F11" s="161">
        <v>7800</v>
      </c>
    </row>
    <row r="12" spans="1:15">
      <c r="A12" s="33" t="s">
        <v>3</v>
      </c>
      <c r="B12" s="37" t="s">
        <v>64</v>
      </c>
      <c r="C12" s="37" t="s">
        <v>64</v>
      </c>
      <c r="D12" s="65">
        <v>1</v>
      </c>
      <c r="E12" s="55">
        <v>8000</v>
      </c>
      <c r="F12" s="55">
        <v>8000</v>
      </c>
    </row>
    <row r="13" spans="1:15">
      <c r="A13" s="33" t="s">
        <v>4</v>
      </c>
      <c r="B13" s="37" t="s">
        <v>64</v>
      </c>
      <c r="C13" s="37" t="s">
        <v>64</v>
      </c>
      <c r="D13" s="65">
        <v>1</v>
      </c>
      <c r="E13" s="55">
        <v>8000</v>
      </c>
      <c r="F13" s="55">
        <v>8000</v>
      </c>
    </row>
    <row r="14" spans="1:15">
      <c r="A14" s="33" t="s">
        <v>5</v>
      </c>
      <c r="B14" s="37" t="s">
        <v>64</v>
      </c>
      <c r="C14" s="37" t="s">
        <v>64</v>
      </c>
      <c r="D14" s="65">
        <v>1</v>
      </c>
      <c r="E14" s="55">
        <v>8000</v>
      </c>
      <c r="F14" s="55">
        <v>8000</v>
      </c>
    </row>
    <row r="15" spans="1:15">
      <c r="A15" s="33" t="s">
        <v>6</v>
      </c>
      <c r="B15" s="37" t="s">
        <v>64</v>
      </c>
      <c r="C15" s="37" t="s">
        <v>64</v>
      </c>
      <c r="D15" s="65">
        <v>1</v>
      </c>
      <c r="E15" s="55">
        <v>8000</v>
      </c>
      <c r="F15" s="55">
        <v>8000</v>
      </c>
    </row>
    <row r="16" spans="1:15">
      <c r="A16" s="33" t="s">
        <v>7</v>
      </c>
      <c r="B16" s="37" t="s">
        <v>64</v>
      </c>
      <c r="C16" s="37" t="s">
        <v>64</v>
      </c>
      <c r="D16" s="65">
        <v>1</v>
      </c>
      <c r="E16" s="55">
        <v>8000</v>
      </c>
      <c r="F16" s="55">
        <v>8000</v>
      </c>
    </row>
    <row r="17" spans="1:6">
      <c r="A17" s="33" t="s">
        <v>8</v>
      </c>
      <c r="B17" s="37" t="s">
        <v>64</v>
      </c>
      <c r="C17" s="37" t="s">
        <v>64</v>
      </c>
      <c r="D17" s="65">
        <v>1</v>
      </c>
      <c r="E17" s="55">
        <v>8000</v>
      </c>
      <c r="F17" s="55">
        <v>8000</v>
      </c>
    </row>
    <row r="18" spans="1:6">
      <c r="A18" s="33" t="s">
        <v>9</v>
      </c>
      <c r="B18" s="37" t="s">
        <v>64</v>
      </c>
      <c r="C18" s="37" t="s">
        <v>64</v>
      </c>
      <c r="D18" s="65">
        <v>1</v>
      </c>
      <c r="E18" s="55">
        <v>8000</v>
      </c>
      <c r="F18" s="55">
        <v>8000</v>
      </c>
    </row>
    <row r="19" spans="1:6">
      <c r="A19" s="33" t="s">
        <v>10</v>
      </c>
      <c r="B19" s="37" t="s">
        <v>64</v>
      </c>
      <c r="C19" s="37" t="s">
        <v>64</v>
      </c>
      <c r="D19" s="65">
        <v>1</v>
      </c>
      <c r="E19" s="55">
        <v>8000</v>
      </c>
      <c r="F19" s="55">
        <v>8000</v>
      </c>
    </row>
    <row r="20" spans="1:6">
      <c r="A20" s="34" t="s">
        <v>11</v>
      </c>
      <c r="B20" s="37" t="s">
        <v>64</v>
      </c>
      <c r="C20" s="37" t="s">
        <v>64</v>
      </c>
      <c r="D20" s="109">
        <v>1</v>
      </c>
      <c r="E20" s="15">
        <v>8000</v>
      </c>
      <c r="F20" s="15">
        <v>8000</v>
      </c>
    </row>
    <row r="21" spans="1:6">
      <c r="A21" s="47" t="s">
        <v>12</v>
      </c>
      <c r="B21" s="110">
        <v>20</v>
      </c>
      <c r="C21" s="12">
        <v>7800</v>
      </c>
      <c r="D21" s="12">
        <v>9</v>
      </c>
      <c r="E21" s="12">
        <v>72000</v>
      </c>
      <c r="F21" s="12">
        <v>79800</v>
      </c>
    </row>
    <row r="22" spans="1:6">
      <c r="C22" s="25" t="s">
        <v>51</v>
      </c>
      <c r="D22" s="25"/>
      <c r="E22" s="25"/>
      <c r="F22" s="111" t="s">
        <v>51</v>
      </c>
    </row>
    <row r="23" spans="1:6">
      <c r="C23" s="25" t="s">
        <v>51</v>
      </c>
      <c r="D23" s="25"/>
      <c r="E23" s="25"/>
    </row>
  </sheetData>
  <mergeCells count="12">
    <mergeCell ref="A1:F1"/>
    <mergeCell ref="A2:F2"/>
    <mergeCell ref="F7:F10"/>
    <mergeCell ref="A3:F3"/>
    <mergeCell ref="A4:F4"/>
    <mergeCell ref="A5:F5"/>
    <mergeCell ref="A7:A10"/>
    <mergeCell ref="B8:C8"/>
    <mergeCell ref="B9:C9"/>
    <mergeCell ref="B7:E7"/>
    <mergeCell ref="D8:E8"/>
    <mergeCell ref="D9:E9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3E2F6-E284-4341-A2D8-A42C2C9EEB48}">
  <sheetPr>
    <tabColor rgb="FF00B0F0"/>
  </sheetPr>
  <dimension ref="B1:G23"/>
  <sheetViews>
    <sheetView workbookViewId="0">
      <selection activeCell="K15" sqref="K15"/>
    </sheetView>
  </sheetViews>
  <sheetFormatPr defaultRowHeight="15"/>
  <cols>
    <col min="1" max="1" width="6" customWidth="1"/>
    <col min="2" max="2" width="24.42578125" customWidth="1"/>
    <col min="3" max="3" width="33.28515625" customWidth="1"/>
    <col min="4" max="4" width="34.140625" customWidth="1"/>
    <col min="5" max="5" width="30.28515625" customWidth="1"/>
  </cols>
  <sheetData>
    <row r="1" spans="2:7" ht="20.25">
      <c r="B1" s="207" t="s">
        <v>154</v>
      </c>
      <c r="C1" s="207"/>
      <c r="D1" s="207"/>
      <c r="E1" s="207"/>
      <c r="F1" s="10"/>
      <c r="G1" s="10"/>
    </row>
    <row r="2" spans="2:7" ht="20.25">
      <c r="B2" s="207" t="s">
        <v>155</v>
      </c>
      <c r="C2" s="207"/>
      <c r="D2" s="207"/>
      <c r="E2" s="207"/>
      <c r="F2" s="10"/>
      <c r="G2" s="10"/>
    </row>
    <row r="3" spans="2:7" ht="20.25">
      <c r="B3" s="207" t="s">
        <v>53</v>
      </c>
      <c r="C3" s="207"/>
      <c r="D3" s="207"/>
      <c r="E3" s="207"/>
    </row>
    <row r="4" spans="2:7" ht="20.25">
      <c r="B4" s="207" t="s">
        <v>179</v>
      </c>
      <c r="C4" s="207"/>
      <c r="D4" s="207"/>
      <c r="E4" s="207"/>
    </row>
    <row r="5" spans="2:7" ht="20.25">
      <c r="B5" s="207" t="s">
        <v>180</v>
      </c>
      <c r="C5" s="207"/>
      <c r="D5" s="207"/>
      <c r="E5" s="207"/>
    </row>
    <row r="6" spans="2:7" ht="20.25">
      <c r="B6" s="1"/>
      <c r="C6" s="1"/>
      <c r="D6" s="1"/>
      <c r="E6" s="162" t="s">
        <v>296</v>
      </c>
    </row>
    <row r="7" spans="2:7" ht="20.25" customHeight="1">
      <c r="B7" s="208" t="s">
        <v>40</v>
      </c>
      <c r="C7" s="239" t="s">
        <v>181</v>
      </c>
      <c r="D7" s="240"/>
      <c r="E7" s="230" t="s">
        <v>68</v>
      </c>
    </row>
    <row r="8" spans="2:7" ht="20.25">
      <c r="B8" s="209"/>
      <c r="C8" s="244" t="s">
        <v>182</v>
      </c>
      <c r="D8" s="238"/>
      <c r="E8" s="231"/>
    </row>
    <row r="9" spans="2:7" ht="20.25">
      <c r="B9" s="209"/>
      <c r="C9" s="244" t="s">
        <v>323</v>
      </c>
      <c r="D9" s="238"/>
      <c r="E9" s="231"/>
    </row>
    <row r="10" spans="2:7" ht="20.25">
      <c r="B10" s="209"/>
      <c r="C10" s="236" t="s">
        <v>158</v>
      </c>
      <c r="D10" s="237"/>
      <c r="E10" s="231"/>
    </row>
    <row r="11" spans="2:7" ht="20.25">
      <c r="B11" s="210"/>
      <c r="C11" s="62" t="s">
        <v>15</v>
      </c>
      <c r="D11" s="62" t="s">
        <v>20</v>
      </c>
      <c r="E11" s="232"/>
    </row>
    <row r="12" spans="2:7" ht="20.25">
      <c r="B12" s="77" t="s">
        <v>2</v>
      </c>
      <c r="C12" s="113" t="s">
        <v>64</v>
      </c>
      <c r="D12" s="114" t="s">
        <v>64</v>
      </c>
      <c r="E12" s="116" t="s">
        <v>64</v>
      </c>
    </row>
    <row r="13" spans="2:7" ht="20.25">
      <c r="B13" s="33" t="s">
        <v>3</v>
      </c>
      <c r="C13" s="115" t="s">
        <v>307</v>
      </c>
      <c r="D13" s="112">
        <v>5800</v>
      </c>
      <c r="E13" s="112">
        <v>5800</v>
      </c>
    </row>
    <row r="14" spans="2:7" ht="20.25">
      <c r="B14" s="33" t="s">
        <v>4</v>
      </c>
      <c r="C14" s="115" t="s">
        <v>308</v>
      </c>
      <c r="D14" s="112">
        <v>2900</v>
      </c>
      <c r="E14" s="112">
        <v>2900</v>
      </c>
    </row>
    <row r="15" spans="2:7" ht="20.25">
      <c r="B15" s="33" t="s">
        <v>5</v>
      </c>
      <c r="C15" s="115" t="s">
        <v>309</v>
      </c>
      <c r="D15" s="112">
        <v>2900</v>
      </c>
      <c r="E15" s="112">
        <v>2900</v>
      </c>
    </row>
    <row r="16" spans="2:7" ht="20.25">
      <c r="B16" s="33" t="s">
        <v>6</v>
      </c>
      <c r="C16" s="115" t="s">
        <v>310</v>
      </c>
      <c r="D16" s="112">
        <v>2900</v>
      </c>
      <c r="E16" s="112">
        <v>2900</v>
      </c>
    </row>
    <row r="17" spans="2:5" ht="20.25">
      <c r="B17" s="33" t="s">
        <v>7</v>
      </c>
      <c r="C17" s="115" t="s">
        <v>311</v>
      </c>
      <c r="D17" s="112">
        <v>2900</v>
      </c>
      <c r="E17" s="112">
        <v>2900</v>
      </c>
    </row>
    <row r="18" spans="2:5" ht="20.25">
      <c r="B18" s="33" t="s">
        <v>8</v>
      </c>
      <c r="C18" s="115" t="s">
        <v>312</v>
      </c>
      <c r="D18" s="112">
        <v>2900</v>
      </c>
      <c r="E18" s="112">
        <v>2900</v>
      </c>
    </row>
    <row r="19" spans="2:5" ht="20.25">
      <c r="B19" s="33" t="s">
        <v>9</v>
      </c>
      <c r="C19" s="115" t="s">
        <v>313</v>
      </c>
      <c r="D19" s="112">
        <v>2900</v>
      </c>
      <c r="E19" s="112">
        <v>2900</v>
      </c>
    </row>
    <row r="20" spans="2:5" ht="20.25">
      <c r="B20" s="33" t="s">
        <v>10</v>
      </c>
      <c r="C20" s="115" t="s">
        <v>314</v>
      </c>
      <c r="D20" s="112">
        <v>2900</v>
      </c>
      <c r="E20" s="112">
        <v>2900</v>
      </c>
    </row>
    <row r="21" spans="2:5" ht="20.25">
      <c r="B21" s="117" t="s">
        <v>11</v>
      </c>
      <c r="C21" s="113" t="s">
        <v>315</v>
      </c>
      <c r="D21" s="114">
        <v>2900</v>
      </c>
      <c r="E21" s="196">
        <v>2900</v>
      </c>
    </row>
    <row r="22" spans="2:5" ht="20.25">
      <c r="B22" s="117" t="s">
        <v>12</v>
      </c>
      <c r="C22" s="110">
        <v>10</v>
      </c>
      <c r="D22" s="13">
        <v>29000</v>
      </c>
      <c r="E22" s="13">
        <v>29000</v>
      </c>
    </row>
    <row r="23" spans="2:5" ht="20.25">
      <c r="B23" s="20"/>
      <c r="C23" s="20"/>
      <c r="D23" s="3"/>
      <c r="E23" s="3"/>
    </row>
  </sheetData>
  <mergeCells count="11">
    <mergeCell ref="B1:E1"/>
    <mergeCell ref="B2:E2"/>
    <mergeCell ref="C9:D9"/>
    <mergeCell ref="E7:E11"/>
    <mergeCell ref="B3:E3"/>
    <mergeCell ref="B4:E4"/>
    <mergeCell ref="B5:E5"/>
    <mergeCell ref="B7:B11"/>
    <mergeCell ref="C7:D7"/>
    <mergeCell ref="C8:D8"/>
    <mergeCell ref="C10:D10"/>
  </mergeCells>
  <pageMargins left="0.31496062992125984" right="0.31496062992125984" top="0.74803149606299213" bottom="0.35433070866141736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8918-294E-464D-BBF7-4BF819B75627}">
  <sheetPr>
    <tabColor theme="8" tint="0.39997558519241921"/>
  </sheetPr>
  <dimension ref="A1:R39"/>
  <sheetViews>
    <sheetView topLeftCell="A4" zoomScale="91" zoomScaleNormal="91" workbookViewId="0">
      <selection sqref="A1:L23"/>
    </sheetView>
  </sheetViews>
  <sheetFormatPr defaultRowHeight="15"/>
  <cols>
    <col min="1" max="1" width="12.85546875" customWidth="1"/>
    <col min="2" max="2" width="10.42578125" customWidth="1"/>
    <col min="3" max="3" width="12.42578125" customWidth="1"/>
    <col min="4" max="4" width="9.140625" customWidth="1"/>
    <col min="5" max="5" width="13.85546875" customWidth="1"/>
    <col min="6" max="6" width="7.140625" customWidth="1"/>
    <col min="7" max="7" width="17" customWidth="1"/>
    <col min="8" max="8" width="8.140625" customWidth="1"/>
    <col min="9" max="9" width="13.5703125" customWidth="1"/>
    <col min="10" max="10" width="8.28515625" customWidth="1"/>
    <col min="11" max="11" width="14.85546875" customWidth="1"/>
    <col min="12" max="12" width="16.5703125" customWidth="1"/>
    <col min="16" max="16" width="11.140625" bestFit="1" customWidth="1"/>
  </cols>
  <sheetData>
    <row r="1" spans="1:18" ht="18" customHeight="1">
      <c r="A1" s="207" t="s">
        <v>183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8" ht="18" customHeight="1">
      <c r="A2" s="207" t="s">
        <v>155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8" ht="18" customHeight="1">
      <c r="A3" s="207" t="s">
        <v>53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8" ht="18" customHeight="1">
      <c r="A4" s="207" t="s">
        <v>197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8" ht="18" customHeight="1">
      <c r="A5" s="207" t="s">
        <v>184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R5" t="s">
        <v>51</v>
      </c>
    </row>
    <row r="6" spans="1:18" ht="18" customHeight="1">
      <c r="A6" s="245" t="s">
        <v>185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</row>
    <row r="7" spans="1:18" ht="18" customHeight="1">
      <c r="A7" s="163"/>
      <c r="B7" s="125"/>
      <c r="C7" s="125"/>
      <c r="D7" s="125"/>
      <c r="E7" s="125"/>
      <c r="F7" s="125"/>
      <c r="G7" s="125"/>
      <c r="H7" s="125"/>
      <c r="I7" s="125"/>
      <c r="J7" s="256" t="s">
        <v>294</v>
      </c>
      <c r="K7" s="256"/>
      <c r="L7" s="256"/>
    </row>
    <row r="8" spans="1:18" ht="18">
      <c r="A8" s="208" t="s">
        <v>40</v>
      </c>
      <c r="B8" s="253" t="s">
        <v>196</v>
      </c>
      <c r="C8" s="254"/>
      <c r="D8" s="254"/>
      <c r="E8" s="254"/>
      <c r="F8" s="254"/>
      <c r="G8" s="255"/>
      <c r="H8" s="121"/>
      <c r="I8" s="121"/>
      <c r="J8" s="78"/>
      <c r="K8" s="78"/>
      <c r="L8" s="39"/>
    </row>
    <row r="9" spans="1:18" ht="35.25" customHeight="1">
      <c r="A9" s="209"/>
      <c r="B9" s="246" t="s">
        <v>186</v>
      </c>
      <c r="C9" s="247"/>
      <c r="D9" s="247"/>
      <c r="E9" s="248"/>
      <c r="F9" s="246" t="s">
        <v>269</v>
      </c>
      <c r="G9" s="248"/>
      <c r="H9" s="246" t="s">
        <v>195</v>
      </c>
      <c r="I9" s="247"/>
      <c r="J9" s="247"/>
      <c r="K9" s="248"/>
      <c r="L9" s="224" t="s">
        <v>68</v>
      </c>
      <c r="M9" t="s">
        <v>51</v>
      </c>
    </row>
    <row r="10" spans="1:18" ht="105" customHeight="1">
      <c r="A10" s="209"/>
      <c r="B10" s="214" t="s">
        <v>187</v>
      </c>
      <c r="C10" s="215"/>
      <c r="D10" s="214" t="s">
        <v>191</v>
      </c>
      <c r="E10" s="215"/>
      <c r="F10" s="249"/>
      <c r="G10" s="250"/>
      <c r="H10" s="249"/>
      <c r="I10" s="251"/>
      <c r="J10" s="251"/>
      <c r="K10" s="250"/>
      <c r="L10" s="224"/>
      <c r="O10" t="s">
        <v>51</v>
      </c>
      <c r="Q10" t="s">
        <v>51</v>
      </c>
    </row>
    <row r="11" spans="1:18" ht="41.25" customHeight="1">
      <c r="A11" s="209"/>
      <c r="B11" s="229" t="s">
        <v>188</v>
      </c>
      <c r="C11" s="229"/>
      <c r="D11" s="229" t="s">
        <v>165</v>
      </c>
      <c r="E11" s="229"/>
      <c r="F11" s="252" t="s">
        <v>161</v>
      </c>
      <c r="G11" s="228"/>
      <c r="H11" s="252" t="s">
        <v>270</v>
      </c>
      <c r="I11" s="228"/>
      <c r="J11" s="252" t="s">
        <v>165</v>
      </c>
      <c r="K11" s="228"/>
      <c r="L11" s="224"/>
    </row>
    <row r="12" spans="1:18" ht="36.75" customHeight="1">
      <c r="A12" s="210"/>
      <c r="B12" s="18" t="s">
        <v>189</v>
      </c>
      <c r="C12" s="18" t="s">
        <v>1</v>
      </c>
      <c r="D12" s="18" t="s">
        <v>189</v>
      </c>
      <c r="E12" s="18" t="s">
        <v>1</v>
      </c>
      <c r="F12" s="18" t="s">
        <v>19</v>
      </c>
      <c r="G12" s="18" t="s">
        <v>20</v>
      </c>
      <c r="H12" s="18" t="s">
        <v>21</v>
      </c>
      <c r="I12" s="181" t="s">
        <v>305</v>
      </c>
      <c r="J12" s="18" t="s">
        <v>21</v>
      </c>
      <c r="K12" s="181" t="s">
        <v>305</v>
      </c>
      <c r="L12" s="224"/>
    </row>
    <row r="13" spans="1:18" ht="20.100000000000001" customHeight="1">
      <c r="A13" s="32" t="s">
        <v>2</v>
      </c>
      <c r="B13" s="118" t="s">
        <v>190</v>
      </c>
      <c r="C13" s="119">
        <v>39400</v>
      </c>
      <c r="D13" s="38" t="s">
        <v>64</v>
      </c>
      <c r="E13" s="42" t="s">
        <v>64</v>
      </c>
      <c r="F13" s="104">
        <v>1</v>
      </c>
      <c r="G13" s="119">
        <v>38500</v>
      </c>
      <c r="H13" s="17" t="s">
        <v>304</v>
      </c>
      <c r="I13" s="183" t="s">
        <v>304</v>
      </c>
      <c r="J13" s="183" t="s">
        <v>304</v>
      </c>
      <c r="K13" s="183" t="s">
        <v>304</v>
      </c>
      <c r="L13" s="183">
        <f>C13+G13</f>
        <v>77900</v>
      </c>
      <c r="M13" t="s">
        <v>51</v>
      </c>
    </row>
    <row r="14" spans="1:18" ht="20.100000000000001" customHeight="1">
      <c r="A14" s="33" t="s">
        <v>3</v>
      </c>
      <c r="B14" s="43" t="s">
        <v>64</v>
      </c>
      <c r="C14" s="37" t="s">
        <v>64</v>
      </c>
      <c r="D14" s="43" t="s">
        <v>194</v>
      </c>
      <c r="E14" s="100">
        <v>18670</v>
      </c>
      <c r="F14" s="43" t="s">
        <v>64</v>
      </c>
      <c r="G14" s="37" t="s">
        <v>64</v>
      </c>
      <c r="H14" s="37">
        <v>28</v>
      </c>
      <c r="I14" s="43">
        <v>3360</v>
      </c>
      <c r="J14" s="37">
        <v>57</v>
      </c>
      <c r="K14" s="43">
        <v>6840</v>
      </c>
      <c r="L14" s="43">
        <f>E14+I14+K14</f>
        <v>28870</v>
      </c>
      <c r="P14" s="120" t="s">
        <v>192</v>
      </c>
    </row>
    <row r="15" spans="1:18" ht="20.100000000000001" customHeight="1">
      <c r="A15" s="33" t="s">
        <v>4</v>
      </c>
      <c r="B15" s="43" t="s">
        <v>64</v>
      </c>
      <c r="C15" s="37" t="s">
        <v>64</v>
      </c>
      <c r="D15" s="43" t="s">
        <v>194</v>
      </c>
      <c r="E15" s="100">
        <v>18670</v>
      </c>
      <c r="F15" s="43" t="s">
        <v>64</v>
      </c>
      <c r="G15" s="37" t="s">
        <v>64</v>
      </c>
      <c r="H15" s="37">
        <v>17</v>
      </c>
      <c r="I15" s="43">
        <v>2040</v>
      </c>
      <c r="J15" s="37">
        <v>35</v>
      </c>
      <c r="K15" s="43">
        <v>4200</v>
      </c>
      <c r="L15" s="43">
        <f t="shared" ref="L15:L22" si="0">E15+I15+K15</f>
        <v>24910</v>
      </c>
    </row>
    <row r="16" spans="1:18" ht="20.100000000000001" customHeight="1">
      <c r="A16" s="33" t="s">
        <v>5</v>
      </c>
      <c r="B16" s="43" t="s">
        <v>64</v>
      </c>
      <c r="C16" s="37" t="s">
        <v>64</v>
      </c>
      <c r="D16" s="43" t="s">
        <v>194</v>
      </c>
      <c r="E16" s="100">
        <v>18670</v>
      </c>
      <c r="F16" s="43" t="s">
        <v>64</v>
      </c>
      <c r="G16" s="37" t="s">
        <v>64</v>
      </c>
      <c r="H16" s="37">
        <v>22</v>
      </c>
      <c r="I16" s="43">
        <v>2640</v>
      </c>
      <c r="J16" s="37">
        <v>45</v>
      </c>
      <c r="K16" s="43">
        <v>5400</v>
      </c>
      <c r="L16" s="43">
        <f t="shared" si="0"/>
        <v>26710</v>
      </c>
    </row>
    <row r="17" spans="1:18" ht="20.100000000000001" customHeight="1">
      <c r="A17" s="33" t="s">
        <v>6</v>
      </c>
      <c r="B17" s="43" t="s">
        <v>64</v>
      </c>
      <c r="C17" s="37" t="s">
        <v>64</v>
      </c>
      <c r="D17" s="43" t="s">
        <v>194</v>
      </c>
      <c r="E17" s="100">
        <v>18670</v>
      </c>
      <c r="F17" s="43" t="s">
        <v>64</v>
      </c>
      <c r="G17" s="37" t="s">
        <v>64</v>
      </c>
      <c r="H17" s="37">
        <v>9</v>
      </c>
      <c r="I17" s="43">
        <v>1080</v>
      </c>
      <c r="J17" s="37">
        <v>16</v>
      </c>
      <c r="K17" s="43">
        <v>1920</v>
      </c>
      <c r="L17" s="43">
        <f t="shared" si="0"/>
        <v>21670</v>
      </c>
      <c r="R17" t="s">
        <v>51</v>
      </c>
    </row>
    <row r="18" spans="1:18" ht="20.100000000000001" customHeight="1">
      <c r="A18" s="33" t="s">
        <v>7</v>
      </c>
      <c r="B18" s="43" t="s">
        <v>64</v>
      </c>
      <c r="C18" s="37" t="s">
        <v>64</v>
      </c>
      <c r="D18" s="43" t="s">
        <v>194</v>
      </c>
      <c r="E18" s="100">
        <v>18670</v>
      </c>
      <c r="F18" s="43" t="s">
        <v>64</v>
      </c>
      <c r="G18" s="37" t="s">
        <v>64</v>
      </c>
      <c r="H18" s="37">
        <v>18</v>
      </c>
      <c r="I18" s="43">
        <v>2160</v>
      </c>
      <c r="J18" s="37">
        <v>37</v>
      </c>
      <c r="K18" s="43">
        <v>4440</v>
      </c>
      <c r="L18" s="43">
        <f t="shared" si="0"/>
        <v>25270</v>
      </c>
    </row>
    <row r="19" spans="1:18" ht="20.100000000000001" customHeight="1">
      <c r="A19" s="33" t="s">
        <v>8</v>
      </c>
      <c r="B19" s="43" t="s">
        <v>64</v>
      </c>
      <c r="C19" s="37" t="s">
        <v>64</v>
      </c>
      <c r="D19" s="43" t="s">
        <v>194</v>
      </c>
      <c r="E19" s="100">
        <v>18670</v>
      </c>
      <c r="F19" s="43" t="s">
        <v>64</v>
      </c>
      <c r="G19" s="37" t="s">
        <v>64</v>
      </c>
      <c r="H19" s="37">
        <v>17</v>
      </c>
      <c r="I19" s="43">
        <v>2040</v>
      </c>
      <c r="J19" s="37">
        <v>32</v>
      </c>
      <c r="K19" s="43">
        <v>3840</v>
      </c>
      <c r="L19" s="43">
        <f t="shared" si="0"/>
        <v>24550</v>
      </c>
      <c r="P19" t="s">
        <v>51</v>
      </c>
    </row>
    <row r="20" spans="1:18" ht="20.100000000000001" customHeight="1">
      <c r="A20" s="33" t="s">
        <v>9</v>
      </c>
      <c r="B20" s="43" t="s">
        <v>64</v>
      </c>
      <c r="C20" s="37" t="s">
        <v>64</v>
      </c>
      <c r="D20" s="43" t="s">
        <v>194</v>
      </c>
      <c r="E20" s="100">
        <v>18670</v>
      </c>
      <c r="F20" s="43" t="s">
        <v>64</v>
      </c>
      <c r="G20" s="37" t="s">
        <v>64</v>
      </c>
      <c r="H20" s="37">
        <v>14</v>
      </c>
      <c r="I20" s="43">
        <v>1680</v>
      </c>
      <c r="J20" s="37">
        <v>29</v>
      </c>
      <c r="K20" s="43">
        <v>3480</v>
      </c>
      <c r="L20" s="43">
        <f t="shared" si="0"/>
        <v>23830</v>
      </c>
      <c r="Q20" t="s">
        <v>51</v>
      </c>
    </row>
    <row r="21" spans="1:18" ht="20.100000000000001" customHeight="1">
      <c r="A21" s="33" t="s">
        <v>10</v>
      </c>
      <c r="B21" s="43" t="s">
        <v>64</v>
      </c>
      <c r="C21" s="37" t="s">
        <v>64</v>
      </c>
      <c r="D21" s="43" t="s">
        <v>194</v>
      </c>
      <c r="E21" s="100">
        <v>18670</v>
      </c>
      <c r="F21" s="43" t="s">
        <v>64</v>
      </c>
      <c r="G21" s="37" t="s">
        <v>64</v>
      </c>
      <c r="H21" s="37">
        <v>12</v>
      </c>
      <c r="I21" s="43">
        <v>1440</v>
      </c>
      <c r="J21" s="37">
        <v>24</v>
      </c>
      <c r="K21" s="43">
        <v>2880</v>
      </c>
      <c r="L21" s="43">
        <f t="shared" si="0"/>
        <v>22990</v>
      </c>
    </row>
    <row r="22" spans="1:18" ht="20.100000000000001" customHeight="1">
      <c r="A22" s="34" t="s">
        <v>11</v>
      </c>
      <c r="B22" s="43" t="s">
        <v>64</v>
      </c>
      <c r="C22" s="37" t="s">
        <v>64</v>
      </c>
      <c r="D22" s="43" t="s">
        <v>194</v>
      </c>
      <c r="E22" s="100">
        <v>18670</v>
      </c>
      <c r="F22" s="43" t="s">
        <v>64</v>
      </c>
      <c r="G22" s="37" t="s">
        <v>64</v>
      </c>
      <c r="H22" s="166">
        <v>10</v>
      </c>
      <c r="I22" s="168">
        <v>1200</v>
      </c>
      <c r="J22" s="137">
        <v>18</v>
      </c>
      <c r="K22" s="50">
        <v>2160</v>
      </c>
      <c r="L22" s="168">
        <f t="shared" si="0"/>
        <v>22030</v>
      </c>
    </row>
    <row r="23" spans="1:18" ht="20.100000000000001" customHeight="1">
      <c r="A23" s="47" t="s">
        <v>12</v>
      </c>
      <c r="B23" s="164" t="s">
        <v>190</v>
      </c>
      <c r="C23" s="48">
        <v>39400</v>
      </c>
      <c r="D23" s="48" t="s">
        <v>193</v>
      </c>
      <c r="E23" s="48">
        <v>168030</v>
      </c>
      <c r="F23" s="49">
        <v>1</v>
      </c>
      <c r="G23" s="48">
        <v>38500</v>
      </c>
      <c r="H23" s="155">
        <v>147</v>
      </c>
      <c r="I23" s="156">
        <v>17640</v>
      </c>
      <c r="J23" s="156">
        <v>293</v>
      </c>
      <c r="K23" s="156">
        <v>35160</v>
      </c>
      <c r="L23" s="48">
        <f>C23+E23+G23+I23+K23</f>
        <v>298730</v>
      </c>
    </row>
    <row r="24" spans="1:18" ht="20.25">
      <c r="A24" s="2"/>
      <c r="B24" s="70" t="s">
        <v>51</v>
      </c>
      <c r="C24" s="25" t="s">
        <v>51</v>
      </c>
      <c r="D24" s="25"/>
      <c r="E24" s="111" t="s">
        <v>51</v>
      </c>
      <c r="F24" s="2"/>
      <c r="G24" s="2"/>
      <c r="H24" s="2"/>
      <c r="I24" s="2"/>
      <c r="J24" s="2"/>
      <c r="K24" s="2"/>
      <c r="L24" s="2"/>
    </row>
    <row r="25" spans="1:18" ht="2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8" ht="20.25">
      <c r="A26" s="2"/>
      <c r="B26" s="2"/>
      <c r="C26" s="2"/>
      <c r="D26" s="2"/>
      <c r="E26" s="10" t="s">
        <v>306</v>
      </c>
      <c r="F26" s="2"/>
      <c r="G26" s="2"/>
      <c r="H26" s="2"/>
      <c r="I26" s="2"/>
      <c r="J26" s="2"/>
      <c r="K26" s="2"/>
      <c r="L26" s="2"/>
    </row>
    <row r="27" spans="1:18" ht="2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8" ht="2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8" ht="2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8" ht="2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8" ht="2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8" ht="2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2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2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2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2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2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</sheetData>
  <mergeCells count="20">
    <mergeCell ref="A6:L6"/>
    <mergeCell ref="A8:A12"/>
    <mergeCell ref="B10:C10"/>
    <mergeCell ref="B9:E9"/>
    <mergeCell ref="D10:E10"/>
    <mergeCell ref="F9:G10"/>
    <mergeCell ref="H9:K10"/>
    <mergeCell ref="J11:K11"/>
    <mergeCell ref="B8:G8"/>
    <mergeCell ref="L9:L12"/>
    <mergeCell ref="B11:C11"/>
    <mergeCell ref="F11:G11"/>
    <mergeCell ref="H11:I11"/>
    <mergeCell ref="D11:E11"/>
    <mergeCell ref="J7:L7"/>
    <mergeCell ref="A1:L1"/>
    <mergeCell ref="A2:L2"/>
    <mergeCell ref="A3:L3"/>
    <mergeCell ref="A4:L4"/>
    <mergeCell ref="A5:L5"/>
  </mergeCells>
  <pageMargins left="0.11811023622047245" right="0.11811023622047245" top="0.27559055118110237" bottom="0.11811023622047245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B2AF-8407-4D96-B13E-1CEC4BD8DAB5}">
  <sheetPr>
    <tabColor theme="8" tint="0.39997558519241921"/>
  </sheetPr>
  <dimension ref="A1:J26"/>
  <sheetViews>
    <sheetView workbookViewId="0">
      <selection sqref="A1:J22"/>
    </sheetView>
  </sheetViews>
  <sheetFormatPr defaultRowHeight="15"/>
  <cols>
    <col min="1" max="1" width="12.85546875" customWidth="1"/>
    <col min="2" max="2" width="12.28515625" customWidth="1"/>
    <col min="3" max="3" width="9.85546875" customWidth="1"/>
    <col min="4" max="4" width="13" customWidth="1"/>
    <col min="5" max="5" width="10.28515625" customWidth="1"/>
    <col min="6" max="6" width="10.5703125" customWidth="1"/>
    <col min="7" max="7" width="21.42578125" customWidth="1"/>
    <col min="8" max="8" width="10.7109375" customWidth="1"/>
    <col min="9" max="9" width="22.42578125" customWidth="1"/>
    <col min="10" max="10" width="21.28515625" customWidth="1"/>
    <col min="11" max="11" width="11.5703125" customWidth="1"/>
  </cols>
  <sheetData>
    <row r="1" spans="1:10" ht="20.25">
      <c r="A1" s="207" t="s">
        <v>183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20.25">
      <c r="A2" s="207" t="s">
        <v>155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0" ht="20.25">
      <c r="A3" s="207" t="s">
        <v>53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 ht="20.25">
      <c r="A4" s="207" t="s">
        <v>197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0" ht="20.25">
      <c r="A5" s="207" t="s">
        <v>58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0" ht="20.25" customHeight="1">
      <c r="A6" s="165" t="s">
        <v>51</v>
      </c>
      <c r="B6" s="2"/>
      <c r="C6" s="2"/>
      <c r="D6" s="2"/>
      <c r="E6" s="2"/>
      <c r="F6" s="2"/>
      <c r="G6" s="2"/>
      <c r="H6" s="2"/>
      <c r="I6" s="2"/>
      <c r="J6" s="10" t="s">
        <v>297</v>
      </c>
    </row>
    <row r="7" spans="1:10" ht="20.25">
      <c r="A7" s="208" t="s">
        <v>40</v>
      </c>
      <c r="B7" s="257" t="s">
        <v>59</v>
      </c>
      <c r="C7" s="258"/>
      <c r="D7" s="258"/>
      <c r="E7" s="258"/>
      <c r="F7" s="258"/>
      <c r="G7" s="258"/>
      <c r="H7" s="258"/>
      <c r="I7" s="258"/>
      <c r="J7" s="230" t="s">
        <v>68</v>
      </c>
    </row>
    <row r="8" spans="1:10" ht="20.25">
      <c r="A8" s="209"/>
      <c r="B8" s="260" t="s">
        <v>60</v>
      </c>
      <c r="C8" s="260"/>
      <c r="D8" s="260"/>
      <c r="E8" s="260"/>
      <c r="F8" s="261" t="s">
        <v>95</v>
      </c>
      <c r="G8" s="262"/>
      <c r="H8" s="262"/>
      <c r="I8" s="262"/>
      <c r="J8" s="231"/>
    </row>
    <row r="9" spans="1:10" ht="81" customHeight="1">
      <c r="A9" s="209"/>
      <c r="B9" s="249" t="s">
        <v>198</v>
      </c>
      <c r="C9" s="251"/>
      <c r="D9" s="251"/>
      <c r="E9" s="251"/>
      <c r="F9" s="263"/>
      <c r="G9" s="264"/>
      <c r="H9" s="264"/>
      <c r="I9" s="264"/>
      <c r="J9" s="231"/>
    </row>
    <row r="10" spans="1:10" ht="43.5" customHeight="1">
      <c r="A10" s="209"/>
      <c r="B10" s="229" t="s">
        <v>158</v>
      </c>
      <c r="C10" s="229"/>
      <c r="D10" s="252" t="s">
        <v>165</v>
      </c>
      <c r="E10" s="228"/>
      <c r="F10" s="252" t="s">
        <v>158</v>
      </c>
      <c r="G10" s="228"/>
      <c r="H10" s="252" t="s">
        <v>165</v>
      </c>
      <c r="I10" s="259"/>
      <c r="J10" s="231"/>
    </row>
    <row r="11" spans="1:10" ht="22.5" customHeight="1">
      <c r="A11" s="210"/>
      <c r="B11" s="40" t="s">
        <v>178</v>
      </c>
      <c r="C11" s="40" t="s">
        <v>1</v>
      </c>
      <c r="D11" s="40" t="s">
        <v>178</v>
      </c>
      <c r="E11" s="40" t="s">
        <v>1</v>
      </c>
      <c r="F11" s="40" t="s">
        <v>166</v>
      </c>
      <c r="G11" s="40" t="s">
        <v>271</v>
      </c>
      <c r="H11" s="40" t="s">
        <v>166</v>
      </c>
      <c r="I11" s="40" t="s">
        <v>271</v>
      </c>
      <c r="J11" s="232"/>
    </row>
    <row r="12" spans="1:10" ht="20.25">
      <c r="A12" s="32" t="s">
        <v>2</v>
      </c>
      <c r="B12" s="32" t="s">
        <v>64</v>
      </c>
      <c r="C12" s="32" t="s">
        <v>64</v>
      </c>
      <c r="D12" s="38" t="s">
        <v>64</v>
      </c>
      <c r="E12" s="42" t="s">
        <v>64</v>
      </c>
      <c r="F12" s="32" t="s">
        <v>64</v>
      </c>
      <c r="G12" s="42" t="s">
        <v>64</v>
      </c>
      <c r="H12" s="42" t="s">
        <v>64</v>
      </c>
      <c r="I12" s="42" t="s">
        <v>64</v>
      </c>
      <c r="J12" s="42" t="s">
        <v>64</v>
      </c>
    </row>
    <row r="13" spans="1:10" ht="20.25">
      <c r="A13" s="33" t="s">
        <v>3</v>
      </c>
      <c r="B13" s="35">
        <v>1</v>
      </c>
      <c r="C13" s="43">
        <v>8000</v>
      </c>
      <c r="D13" s="43" t="s">
        <v>64</v>
      </c>
      <c r="E13" s="43" t="s">
        <v>64</v>
      </c>
      <c r="F13" s="43" t="s">
        <v>64</v>
      </c>
      <c r="G13" s="37" t="s">
        <v>51</v>
      </c>
      <c r="H13" s="35">
        <v>1</v>
      </c>
      <c r="I13" s="43">
        <v>26000</v>
      </c>
      <c r="J13" s="43">
        <v>34000</v>
      </c>
    </row>
    <row r="14" spans="1:10" ht="20.25">
      <c r="A14" s="33" t="s">
        <v>4</v>
      </c>
      <c r="B14" s="35">
        <v>1</v>
      </c>
      <c r="C14" s="43">
        <v>8000</v>
      </c>
      <c r="D14" s="43" t="s">
        <v>64</v>
      </c>
      <c r="E14" s="43" t="s">
        <v>64</v>
      </c>
      <c r="F14" s="43" t="s">
        <v>64</v>
      </c>
      <c r="G14" s="37" t="s">
        <v>51</v>
      </c>
      <c r="H14" s="35">
        <v>1</v>
      </c>
      <c r="I14" s="43">
        <v>26000</v>
      </c>
      <c r="J14" s="43">
        <v>34000</v>
      </c>
    </row>
    <row r="15" spans="1:10" ht="20.25">
      <c r="A15" s="33" t="s">
        <v>5</v>
      </c>
      <c r="B15" s="35">
        <v>1</v>
      </c>
      <c r="C15" s="43">
        <v>8000</v>
      </c>
      <c r="D15" s="43" t="s">
        <v>64</v>
      </c>
      <c r="E15" s="43" t="s">
        <v>64</v>
      </c>
      <c r="F15" s="43" t="s">
        <v>64</v>
      </c>
      <c r="G15" s="37" t="s">
        <v>51</v>
      </c>
      <c r="H15" s="35">
        <v>1</v>
      </c>
      <c r="I15" s="43">
        <v>26000</v>
      </c>
      <c r="J15" s="43">
        <v>34000</v>
      </c>
    </row>
    <row r="16" spans="1:10" ht="20.25">
      <c r="A16" s="33" t="s">
        <v>6</v>
      </c>
      <c r="B16" s="35">
        <v>1</v>
      </c>
      <c r="C16" s="43">
        <v>8000</v>
      </c>
      <c r="D16" s="43" t="s">
        <v>64</v>
      </c>
      <c r="E16" s="43" t="s">
        <v>64</v>
      </c>
      <c r="F16" s="43">
        <v>1</v>
      </c>
      <c r="G16" s="100">
        <v>26000</v>
      </c>
      <c r="H16" s="43" t="s">
        <v>64</v>
      </c>
      <c r="I16" s="43" t="s">
        <v>64</v>
      </c>
      <c r="J16" s="43">
        <v>34000</v>
      </c>
    </row>
    <row r="17" spans="1:10" ht="20.25">
      <c r="A17" s="33" t="s">
        <v>7</v>
      </c>
      <c r="B17" s="43" t="s">
        <v>64</v>
      </c>
      <c r="C17" s="43" t="s">
        <v>64</v>
      </c>
      <c r="D17" s="44">
        <v>1</v>
      </c>
      <c r="E17" s="44">
        <v>8000</v>
      </c>
      <c r="F17" s="44">
        <v>1</v>
      </c>
      <c r="G17" s="100">
        <v>26000</v>
      </c>
      <c r="H17" s="43" t="s">
        <v>64</v>
      </c>
      <c r="I17" s="43" t="s">
        <v>64</v>
      </c>
      <c r="J17" s="43">
        <v>34000</v>
      </c>
    </row>
    <row r="18" spans="1:10" ht="20.25">
      <c r="A18" s="33" t="s">
        <v>8</v>
      </c>
      <c r="B18" s="43" t="s">
        <v>64</v>
      </c>
      <c r="C18" s="43" t="s">
        <v>64</v>
      </c>
      <c r="D18" s="35">
        <v>1</v>
      </c>
      <c r="E18" s="43">
        <v>8000</v>
      </c>
      <c r="F18" s="105">
        <v>1</v>
      </c>
      <c r="G18" s="100">
        <v>26000</v>
      </c>
      <c r="H18" s="43" t="s">
        <v>64</v>
      </c>
      <c r="I18" s="43" t="s">
        <v>64</v>
      </c>
      <c r="J18" s="43">
        <v>34000</v>
      </c>
    </row>
    <row r="19" spans="1:10" ht="20.25">
      <c r="A19" s="33" t="s">
        <v>9</v>
      </c>
      <c r="B19" s="43" t="s">
        <v>64</v>
      </c>
      <c r="C19" s="43" t="s">
        <v>64</v>
      </c>
      <c r="D19" s="35">
        <v>1</v>
      </c>
      <c r="E19" s="100">
        <v>8000</v>
      </c>
      <c r="F19" s="105">
        <v>1</v>
      </c>
      <c r="G19" s="100">
        <v>26000</v>
      </c>
      <c r="H19" s="43" t="s">
        <v>64</v>
      </c>
      <c r="I19" s="43" t="s">
        <v>64</v>
      </c>
      <c r="J19" s="43">
        <v>34000</v>
      </c>
    </row>
    <row r="20" spans="1:10" ht="20.25">
      <c r="A20" s="33" t="s">
        <v>10</v>
      </c>
      <c r="B20" s="43" t="s">
        <v>64</v>
      </c>
      <c r="C20" s="43" t="s">
        <v>64</v>
      </c>
      <c r="D20" s="35">
        <v>1</v>
      </c>
      <c r="E20" s="100">
        <v>8000</v>
      </c>
      <c r="F20" s="105">
        <v>1</v>
      </c>
      <c r="G20" s="100">
        <v>26000</v>
      </c>
      <c r="H20" s="44" t="s">
        <v>64</v>
      </c>
      <c r="I20" s="44" t="s">
        <v>64</v>
      </c>
      <c r="J20" s="43">
        <v>34000</v>
      </c>
    </row>
    <row r="21" spans="1:10" ht="20.25">
      <c r="A21" s="34" t="s">
        <v>11</v>
      </c>
      <c r="B21" s="44" t="s">
        <v>64</v>
      </c>
      <c r="C21" s="44" t="s">
        <v>64</v>
      </c>
      <c r="D21" s="44">
        <v>1</v>
      </c>
      <c r="E21" s="182">
        <v>8000</v>
      </c>
      <c r="F21" s="105">
        <v>1</v>
      </c>
      <c r="G21" s="100">
        <v>26000</v>
      </c>
      <c r="H21" s="36" t="s">
        <v>51</v>
      </c>
      <c r="I21" s="43" t="s">
        <v>51</v>
      </c>
      <c r="J21" s="44">
        <v>34000</v>
      </c>
    </row>
    <row r="22" spans="1:10" ht="20.25">
      <c r="A22" s="47" t="s">
        <v>12</v>
      </c>
      <c r="B22" s="49">
        <v>4</v>
      </c>
      <c r="C22" s="48">
        <v>32000</v>
      </c>
      <c r="D22" s="48">
        <v>5</v>
      </c>
      <c r="E22" s="48">
        <v>40000</v>
      </c>
      <c r="F22" s="49" t="s">
        <v>199</v>
      </c>
      <c r="G22" s="48">
        <v>156000</v>
      </c>
      <c r="H22" s="48" t="s">
        <v>200</v>
      </c>
      <c r="I22" s="48">
        <v>78000</v>
      </c>
      <c r="J22" s="48">
        <v>306000</v>
      </c>
    </row>
    <row r="23" spans="1:10">
      <c r="J23" s="41" t="s">
        <v>51</v>
      </c>
    </row>
    <row r="26" spans="1:10">
      <c r="D26" t="s">
        <v>51</v>
      </c>
    </row>
  </sheetData>
  <mergeCells count="15">
    <mergeCell ref="A7:A11"/>
    <mergeCell ref="A1:J1"/>
    <mergeCell ref="A2:J2"/>
    <mergeCell ref="A3:J3"/>
    <mergeCell ref="A4:J4"/>
    <mergeCell ref="A5:J5"/>
    <mergeCell ref="B7:I7"/>
    <mergeCell ref="J7:J11"/>
    <mergeCell ref="H10:I10"/>
    <mergeCell ref="B10:C10"/>
    <mergeCell ref="D10:E10"/>
    <mergeCell ref="B8:E8"/>
    <mergeCell ref="F10:G10"/>
    <mergeCell ref="B9:E9"/>
    <mergeCell ref="F8:I9"/>
  </mergeCells>
  <pageMargins left="0.11811023622047245" right="0.11811023622047245" top="0.35433070866141736" bottom="0.15748031496062992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4EBD-DF80-48FA-9E21-560F1C1A82F2}">
  <sheetPr>
    <tabColor theme="8" tint="0.39997558519241921"/>
  </sheetPr>
  <dimension ref="A1:N21"/>
  <sheetViews>
    <sheetView topLeftCell="A3" workbookViewId="0">
      <selection sqref="A1:J17"/>
    </sheetView>
  </sheetViews>
  <sheetFormatPr defaultRowHeight="15"/>
  <cols>
    <col min="1" max="1" width="15.5703125" customWidth="1"/>
    <col min="2" max="2" width="10.5703125" customWidth="1"/>
    <col min="3" max="3" width="19.42578125" customWidth="1"/>
    <col min="4" max="4" width="6.28515625" customWidth="1"/>
    <col min="5" max="5" width="26.5703125" customWidth="1"/>
    <col min="6" max="6" width="8.28515625" customWidth="1"/>
    <col min="7" max="7" width="13" customWidth="1"/>
    <col min="8" max="8" width="8.42578125" customWidth="1"/>
    <col min="9" max="10" width="15.5703125" customWidth="1"/>
  </cols>
  <sheetData>
    <row r="1" spans="1:14" ht="20.25">
      <c r="A1" s="207" t="s">
        <v>154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4" ht="20.25">
      <c r="A2" s="207" t="s">
        <v>155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4" ht="20.25">
      <c r="A3" s="207" t="s">
        <v>53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4" ht="20.25">
      <c r="A4" s="207" t="s">
        <v>293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4" ht="20.25">
      <c r="A5" s="207" t="s">
        <v>61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4" ht="15.75" customHeight="1">
      <c r="A6" s="67" t="s">
        <v>51</v>
      </c>
      <c r="B6" s="2"/>
      <c r="C6" s="2"/>
      <c r="D6" s="2"/>
      <c r="E6" s="2"/>
      <c r="F6" s="2"/>
      <c r="G6" s="2"/>
      <c r="H6" s="2"/>
      <c r="I6" s="211" t="s">
        <v>296</v>
      </c>
      <c r="J6" s="211"/>
    </row>
    <row r="7" spans="1:14" ht="20.25" customHeight="1">
      <c r="A7" s="208" t="s">
        <v>40</v>
      </c>
      <c r="B7" s="257" t="s">
        <v>17</v>
      </c>
      <c r="C7" s="258"/>
      <c r="D7" s="258"/>
      <c r="E7" s="258"/>
      <c r="F7" s="258"/>
      <c r="G7" s="258"/>
      <c r="H7" s="258"/>
      <c r="I7" s="258"/>
      <c r="J7" s="230" t="s">
        <v>68</v>
      </c>
    </row>
    <row r="8" spans="1:14" ht="22.5" customHeight="1">
      <c r="A8" s="209"/>
      <c r="B8" s="246" t="s">
        <v>18</v>
      </c>
      <c r="C8" s="247"/>
      <c r="D8" s="247"/>
      <c r="E8" s="247"/>
      <c r="F8" s="247"/>
      <c r="G8" s="248"/>
      <c r="H8" s="246" t="s">
        <v>202</v>
      </c>
      <c r="I8" s="248"/>
      <c r="J8" s="231"/>
      <c r="M8" t="s">
        <v>51</v>
      </c>
    </row>
    <row r="9" spans="1:14" ht="17.25" customHeight="1">
      <c r="A9" s="209"/>
      <c r="B9" s="267" t="s">
        <v>272</v>
      </c>
      <c r="C9" s="268"/>
      <c r="D9" s="268"/>
      <c r="E9" s="268"/>
      <c r="F9" s="268"/>
      <c r="G9" s="269"/>
      <c r="H9" s="267"/>
      <c r="I9" s="269"/>
      <c r="J9" s="231"/>
    </row>
    <row r="10" spans="1:14" ht="93.75" customHeight="1">
      <c r="A10" s="209"/>
      <c r="B10" s="246" t="s">
        <v>201</v>
      </c>
      <c r="C10" s="248"/>
      <c r="D10" s="265" t="s">
        <v>274</v>
      </c>
      <c r="E10" s="266"/>
      <c r="F10" s="214" t="s">
        <v>99</v>
      </c>
      <c r="G10" s="215"/>
      <c r="H10" s="249"/>
      <c r="I10" s="250"/>
      <c r="J10" s="231"/>
    </row>
    <row r="11" spans="1:14" ht="43.5" customHeight="1">
      <c r="A11" s="209"/>
      <c r="B11" s="229" t="s">
        <v>188</v>
      </c>
      <c r="C11" s="229"/>
      <c r="D11" s="252" t="s">
        <v>188</v>
      </c>
      <c r="E11" s="228"/>
      <c r="F11" s="252" t="s">
        <v>161</v>
      </c>
      <c r="G11" s="228"/>
      <c r="H11" s="252" t="s">
        <v>165</v>
      </c>
      <c r="I11" s="228"/>
      <c r="J11" s="231"/>
    </row>
    <row r="12" spans="1:14" ht="39" customHeight="1">
      <c r="A12" s="210"/>
      <c r="B12" s="18" t="s">
        <v>0</v>
      </c>
      <c r="C12" s="18" t="s">
        <v>1</v>
      </c>
      <c r="D12" s="18" t="s">
        <v>19</v>
      </c>
      <c r="E12" s="40" t="s">
        <v>20</v>
      </c>
      <c r="F12" s="40" t="s">
        <v>15</v>
      </c>
      <c r="G12" s="40" t="s">
        <v>1</v>
      </c>
      <c r="H12" s="18" t="s">
        <v>16</v>
      </c>
      <c r="I12" s="126" t="s">
        <v>273</v>
      </c>
      <c r="J12" s="122"/>
    </row>
    <row r="13" spans="1:14" ht="20.25">
      <c r="A13" s="32" t="s">
        <v>2</v>
      </c>
      <c r="B13" s="38">
        <v>9</v>
      </c>
      <c r="C13" s="42">
        <v>18600</v>
      </c>
      <c r="D13" s="38">
        <v>1</v>
      </c>
      <c r="E13" s="42">
        <v>20000</v>
      </c>
      <c r="F13" s="42">
        <v>1</v>
      </c>
      <c r="G13" s="42">
        <v>10000</v>
      </c>
      <c r="H13" s="32" t="s">
        <v>64</v>
      </c>
      <c r="I13" s="42" t="s">
        <v>64</v>
      </c>
      <c r="J13" s="42">
        <v>48600</v>
      </c>
    </row>
    <row r="14" spans="1:14" ht="20.25">
      <c r="A14" s="33" t="s">
        <v>4</v>
      </c>
      <c r="B14" s="43" t="s">
        <v>64</v>
      </c>
      <c r="C14" s="43" t="s">
        <v>64</v>
      </c>
      <c r="D14" s="43" t="s">
        <v>64</v>
      </c>
      <c r="E14" s="43" t="s">
        <v>64</v>
      </c>
      <c r="F14" s="43" t="s">
        <v>64</v>
      </c>
      <c r="G14" s="43" t="s">
        <v>64</v>
      </c>
      <c r="H14" s="35">
        <v>1</v>
      </c>
      <c r="I14" s="43">
        <v>8100</v>
      </c>
      <c r="J14" s="43">
        <v>8100</v>
      </c>
    </row>
    <row r="15" spans="1:14" ht="20.25">
      <c r="A15" s="33" t="s">
        <v>6</v>
      </c>
      <c r="B15" s="43" t="s">
        <v>64</v>
      </c>
      <c r="C15" s="43" t="s">
        <v>64</v>
      </c>
      <c r="D15" s="43" t="s">
        <v>64</v>
      </c>
      <c r="E15" s="43" t="s">
        <v>64</v>
      </c>
      <c r="F15" s="43" t="s">
        <v>64</v>
      </c>
      <c r="G15" s="43" t="s">
        <v>64</v>
      </c>
      <c r="H15" s="35">
        <v>1</v>
      </c>
      <c r="I15" s="43">
        <v>8100</v>
      </c>
      <c r="J15" s="43">
        <v>8100</v>
      </c>
      <c r="N15" t="s">
        <v>51</v>
      </c>
    </row>
    <row r="16" spans="1:14" ht="20.25">
      <c r="A16" s="33" t="s">
        <v>7</v>
      </c>
      <c r="B16" s="43" t="s">
        <v>64</v>
      </c>
      <c r="C16" s="43" t="s">
        <v>64</v>
      </c>
      <c r="D16" s="43" t="s">
        <v>64</v>
      </c>
      <c r="E16" s="43" t="s">
        <v>64</v>
      </c>
      <c r="F16" s="43" t="s">
        <v>64</v>
      </c>
      <c r="G16" s="43" t="s">
        <v>64</v>
      </c>
      <c r="H16" s="35">
        <v>3</v>
      </c>
      <c r="I16" s="43">
        <v>24300</v>
      </c>
      <c r="J16" s="43">
        <v>24300</v>
      </c>
      <c r="M16" t="s">
        <v>51</v>
      </c>
    </row>
    <row r="17" spans="1:10" ht="20.25">
      <c r="A17" s="47" t="s">
        <v>12</v>
      </c>
      <c r="B17" s="49">
        <v>9</v>
      </c>
      <c r="C17" s="48">
        <v>18600</v>
      </c>
      <c r="D17" s="48">
        <v>1</v>
      </c>
      <c r="E17" s="48">
        <v>20000</v>
      </c>
      <c r="F17" s="48">
        <v>1</v>
      </c>
      <c r="G17" s="48">
        <v>10000</v>
      </c>
      <c r="H17" s="49">
        <v>5</v>
      </c>
      <c r="I17" s="48">
        <v>40500</v>
      </c>
      <c r="J17" s="48">
        <v>89100</v>
      </c>
    </row>
    <row r="18" spans="1:10">
      <c r="E18" s="41" t="s">
        <v>51</v>
      </c>
      <c r="F18" s="41"/>
      <c r="G18" s="41"/>
      <c r="I18" s="41" t="s">
        <v>51</v>
      </c>
      <c r="J18" s="41" t="s">
        <v>51</v>
      </c>
    </row>
    <row r="19" spans="1:10">
      <c r="E19" s="41" t="s">
        <v>51</v>
      </c>
      <c r="F19" s="41"/>
      <c r="G19" s="41"/>
    </row>
    <row r="21" spans="1:10">
      <c r="C21" t="s">
        <v>51</v>
      </c>
    </row>
  </sheetData>
  <mergeCells count="19">
    <mergeCell ref="I6:J6"/>
    <mergeCell ref="J7:J11"/>
    <mergeCell ref="B7:I7"/>
    <mergeCell ref="B10:C10"/>
    <mergeCell ref="B11:C11"/>
    <mergeCell ref="D11:E11"/>
    <mergeCell ref="A1:J1"/>
    <mergeCell ref="A2:J2"/>
    <mergeCell ref="A3:J3"/>
    <mergeCell ref="A4:J4"/>
    <mergeCell ref="A5:J5"/>
    <mergeCell ref="H11:I11"/>
    <mergeCell ref="D10:E10"/>
    <mergeCell ref="F10:G10"/>
    <mergeCell ref="A7:A12"/>
    <mergeCell ref="B9:G9"/>
    <mergeCell ref="F11:G11"/>
    <mergeCell ref="B8:G8"/>
    <mergeCell ref="H8:I10"/>
  </mergeCells>
  <pageMargins left="0.11811023622047245" right="0.11811023622047245" top="0.35433070866141736" bottom="0.15748031496062992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92C55-66DC-4013-B32E-5D576565BFD1}">
  <sheetPr>
    <tabColor theme="8" tint="0.39997558519241921"/>
  </sheetPr>
  <dimension ref="A1:J22"/>
  <sheetViews>
    <sheetView workbookViewId="0">
      <selection sqref="A1:J17"/>
    </sheetView>
  </sheetViews>
  <sheetFormatPr defaultRowHeight="15"/>
  <cols>
    <col min="1" max="1" width="13.42578125" customWidth="1"/>
    <col min="2" max="2" width="12.42578125" customWidth="1"/>
    <col min="3" max="3" width="16.7109375" customWidth="1"/>
    <col min="4" max="4" width="12.5703125" customWidth="1"/>
    <col min="5" max="5" width="16.7109375" customWidth="1"/>
    <col min="6" max="6" width="12.5703125" customWidth="1"/>
    <col min="7" max="7" width="14.5703125" customWidth="1"/>
    <col min="8" max="8" width="12.5703125" customWidth="1"/>
    <col min="9" max="9" width="14.5703125" customWidth="1"/>
    <col min="10" max="10" width="14.28515625" customWidth="1"/>
  </cols>
  <sheetData>
    <row r="1" spans="1:10" ht="20.25">
      <c r="A1" s="207" t="s">
        <v>154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20.25">
      <c r="A2" s="207" t="s">
        <v>155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0" ht="20.25">
      <c r="A3" s="207" t="s">
        <v>53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 ht="20.25">
      <c r="A4" s="207" t="s">
        <v>197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0" ht="20.25">
      <c r="A5" s="207" t="s">
        <v>61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0" ht="20.25">
      <c r="A6" s="67" t="s">
        <v>51</v>
      </c>
      <c r="B6" s="2"/>
      <c r="C6" s="2"/>
      <c r="D6" s="2"/>
      <c r="E6" s="2"/>
      <c r="F6" s="2"/>
      <c r="G6" s="2"/>
      <c r="H6" s="2"/>
      <c r="I6" s="211" t="s">
        <v>296</v>
      </c>
      <c r="J6" s="211"/>
    </row>
    <row r="7" spans="1:10" ht="20.25" customHeight="1">
      <c r="A7" s="208" t="s">
        <v>40</v>
      </c>
      <c r="B7" s="271" t="s">
        <v>203</v>
      </c>
      <c r="C7" s="272"/>
      <c r="D7" s="272"/>
      <c r="E7" s="272"/>
      <c r="F7" s="272"/>
      <c r="G7" s="272"/>
      <c r="H7" s="272"/>
      <c r="I7" s="273"/>
      <c r="J7" s="230" t="s">
        <v>68</v>
      </c>
    </row>
    <row r="8" spans="1:10" ht="20.25" customHeight="1">
      <c r="A8" s="209"/>
      <c r="B8" s="257" t="s">
        <v>204</v>
      </c>
      <c r="C8" s="258"/>
      <c r="D8" s="258"/>
      <c r="E8" s="258"/>
      <c r="F8" s="258"/>
      <c r="G8" s="258"/>
      <c r="H8" s="258"/>
      <c r="I8" s="270"/>
      <c r="J8" s="231"/>
    </row>
    <row r="9" spans="1:10" ht="81.75" customHeight="1">
      <c r="A9" s="209"/>
      <c r="B9" s="224" t="s">
        <v>275</v>
      </c>
      <c r="C9" s="224"/>
      <c r="D9" s="224"/>
      <c r="E9" s="224"/>
      <c r="F9" s="224" t="s">
        <v>205</v>
      </c>
      <c r="G9" s="224"/>
      <c r="H9" s="224"/>
      <c r="I9" s="224"/>
      <c r="J9" s="231"/>
    </row>
    <row r="10" spans="1:10" ht="20.25">
      <c r="A10" s="209"/>
      <c r="B10" s="214" t="s">
        <v>62</v>
      </c>
      <c r="C10" s="215"/>
      <c r="D10" s="214" t="s">
        <v>63</v>
      </c>
      <c r="E10" s="215"/>
      <c r="F10" s="214" t="s">
        <v>62</v>
      </c>
      <c r="G10" s="215"/>
      <c r="H10" s="214" t="s">
        <v>63</v>
      </c>
      <c r="I10" s="215"/>
      <c r="J10" s="231"/>
    </row>
    <row r="11" spans="1:10" ht="20.25" customHeight="1">
      <c r="A11" s="209"/>
      <c r="B11" s="212" t="s">
        <v>158</v>
      </c>
      <c r="C11" s="213"/>
      <c r="D11" s="212" t="s">
        <v>158</v>
      </c>
      <c r="E11" s="213"/>
      <c r="F11" s="212" t="s">
        <v>158</v>
      </c>
      <c r="G11" s="213"/>
      <c r="H11" s="212" t="s">
        <v>158</v>
      </c>
      <c r="I11" s="213"/>
      <c r="J11" s="231"/>
    </row>
    <row r="12" spans="1:10" ht="20.25">
      <c r="A12" s="210"/>
      <c r="B12" s="18" t="s">
        <v>19</v>
      </c>
      <c r="C12" s="18" t="s">
        <v>1</v>
      </c>
      <c r="D12" s="18" t="s">
        <v>19</v>
      </c>
      <c r="E12" s="18" t="s">
        <v>1</v>
      </c>
      <c r="F12" s="18" t="s">
        <v>19</v>
      </c>
      <c r="G12" s="18" t="s">
        <v>1</v>
      </c>
      <c r="H12" s="18" t="s">
        <v>19</v>
      </c>
      <c r="I12" s="18" t="s">
        <v>1</v>
      </c>
      <c r="J12" s="232"/>
    </row>
    <row r="13" spans="1:10" ht="20.25">
      <c r="A13" s="77" t="s">
        <v>2</v>
      </c>
      <c r="B13" s="137" t="s">
        <v>64</v>
      </c>
      <c r="C13" s="137" t="s">
        <v>64</v>
      </c>
      <c r="D13" s="137" t="s">
        <v>64</v>
      </c>
      <c r="E13" s="137" t="s">
        <v>64</v>
      </c>
      <c r="F13" s="137" t="s">
        <v>64</v>
      </c>
      <c r="G13" s="137" t="s">
        <v>64</v>
      </c>
      <c r="H13" s="137" t="s">
        <v>64</v>
      </c>
      <c r="I13" s="137" t="s">
        <v>64</v>
      </c>
      <c r="J13" s="124" t="s">
        <v>64</v>
      </c>
    </row>
    <row r="14" spans="1:10" ht="20.25">
      <c r="A14" s="33" t="s">
        <v>4</v>
      </c>
      <c r="B14" s="43">
        <v>1</v>
      </c>
      <c r="C14" s="43">
        <v>1500</v>
      </c>
      <c r="D14" s="43" t="s">
        <v>64</v>
      </c>
      <c r="E14" s="43" t="s">
        <v>64</v>
      </c>
      <c r="F14" s="43">
        <v>1</v>
      </c>
      <c r="G14" s="43">
        <v>45200</v>
      </c>
      <c r="H14" s="43" t="s">
        <v>64</v>
      </c>
      <c r="I14" s="43" t="s">
        <v>51</v>
      </c>
      <c r="J14" s="43">
        <v>46700</v>
      </c>
    </row>
    <row r="15" spans="1:10" ht="20.25">
      <c r="A15" s="33" t="s">
        <v>6</v>
      </c>
      <c r="B15" s="43" t="s">
        <v>64</v>
      </c>
      <c r="C15" s="43" t="s">
        <v>64</v>
      </c>
      <c r="D15" s="43">
        <v>1</v>
      </c>
      <c r="E15" s="43">
        <v>3000</v>
      </c>
      <c r="F15" s="43" t="s">
        <v>64</v>
      </c>
      <c r="G15" s="43" t="s">
        <v>64</v>
      </c>
      <c r="H15" s="43">
        <v>1</v>
      </c>
      <c r="I15" s="43">
        <v>104000</v>
      </c>
      <c r="J15" s="43">
        <v>107000</v>
      </c>
    </row>
    <row r="16" spans="1:10" ht="20.25">
      <c r="A16" s="33" t="s">
        <v>7</v>
      </c>
      <c r="B16" s="43">
        <v>2</v>
      </c>
      <c r="C16" s="43">
        <v>3000</v>
      </c>
      <c r="D16" s="43">
        <v>1</v>
      </c>
      <c r="E16" s="43">
        <v>3000</v>
      </c>
      <c r="F16" s="43">
        <v>2</v>
      </c>
      <c r="G16" s="43">
        <v>90400</v>
      </c>
      <c r="H16" s="43">
        <v>1</v>
      </c>
      <c r="I16" s="43">
        <v>104000</v>
      </c>
      <c r="J16" s="43">
        <v>200400</v>
      </c>
    </row>
    <row r="17" spans="1:10" ht="20.25">
      <c r="A17" s="47" t="s">
        <v>12</v>
      </c>
      <c r="B17" s="48">
        <v>3</v>
      </c>
      <c r="C17" s="48">
        <v>4500</v>
      </c>
      <c r="D17" s="48">
        <v>2</v>
      </c>
      <c r="E17" s="48">
        <v>6000</v>
      </c>
      <c r="F17" s="48">
        <v>3</v>
      </c>
      <c r="G17" s="48">
        <v>135600</v>
      </c>
      <c r="H17" s="48">
        <v>2</v>
      </c>
      <c r="I17" s="48">
        <v>208000</v>
      </c>
      <c r="J17" s="48">
        <v>354100</v>
      </c>
    </row>
    <row r="18" spans="1:10">
      <c r="J18" s="41" t="s">
        <v>51</v>
      </c>
    </row>
    <row r="19" spans="1:10">
      <c r="B19" t="s">
        <v>51</v>
      </c>
    </row>
    <row r="22" spans="1:10">
      <c r="H22" s="123" t="s">
        <v>51</v>
      </c>
    </row>
  </sheetData>
  <mergeCells count="20">
    <mergeCell ref="A1:J1"/>
    <mergeCell ref="A2:J2"/>
    <mergeCell ref="A3:J3"/>
    <mergeCell ref="A4:J4"/>
    <mergeCell ref="A5:J5"/>
    <mergeCell ref="H10:I10"/>
    <mergeCell ref="H11:I11"/>
    <mergeCell ref="B8:I8"/>
    <mergeCell ref="I6:J6"/>
    <mergeCell ref="A7:A12"/>
    <mergeCell ref="J7:J12"/>
    <mergeCell ref="B9:E9"/>
    <mergeCell ref="B10:C10"/>
    <mergeCell ref="D10:E10"/>
    <mergeCell ref="B7:I7"/>
    <mergeCell ref="F11:G11"/>
    <mergeCell ref="B11:C11"/>
    <mergeCell ref="D11:E11"/>
    <mergeCell ref="F9:I9"/>
    <mergeCell ref="F10:G10"/>
  </mergeCells>
  <pageMargins left="0.11811023622047245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1</vt:i4>
      </vt:variant>
    </vt:vector>
  </HeadingPairs>
  <TitlesOfParts>
    <vt:vector size="20" baseType="lpstr">
      <vt:lpstr>สรุปโครงการ</vt:lpstr>
      <vt:lpstr>1.จปฐ.</vt:lpstr>
      <vt:lpstr>1.จปฐ.2</vt:lpstr>
      <vt:lpstr>2.ศอช.ต</vt:lpstr>
      <vt:lpstr>3.ผู้นำ</vt:lpstr>
      <vt:lpstr>4.กองทุนชุมชน</vt:lpstr>
      <vt:lpstr>5.ศจพ.อาชีพ</vt:lpstr>
      <vt:lpstr>6.พัฒนา มศพ.</vt:lpstr>
      <vt:lpstr>7.พัฒนา มศพ.โคก..</vt:lpstr>
      <vt:lpstr>8.ศรช.มศพ.</vt:lpstr>
      <vt:lpstr>9.การออม</vt:lpstr>
      <vt:lpstr>10.ศูนย์จัดการ</vt:lpstr>
      <vt:lpstr>11.ศจพ.</vt:lpstr>
      <vt:lpstr>12.ผปก.4.0</vt:lpstr>
      <vt:lpstr>13.KBO</vt:lpstr>
      <vt:lpstr>14.ตลาดนัด</vt:lpstr>
      <vt:lpstr>15.กองทุนแม่</vt:lpstr>
      <vt:lpstr>16.ชุมชนธรรมาภิบาล</vt:lpstr>
      <vt:lpstr>สิ่งที่ส่งมาด้วย 3</vt:lpstr>
      <vt:lpstr>สรุปโครงการ!Print_Titles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</dc:creator>
  <cp:lastModifiedBy>USER</cp:lastModifiedBy>
  <cp:lastPrinted>2024-05-23T05:34:39Z</cp:lastPrinted>
  <dcterms:created xsi:type="dcterms:W3CDTF">2021-10-26T01:58:28Z</dcterms:created>
  <dcterms:modified xsi:type="dcterms:W3CDTF">2024-05-23T05:39:50Z</dcterms:modified>
</cp:coreProperties>
</file>